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ntra015\Downloads\"/>
    </mc:Choice>
  </mc:AlternateContent>
  <xr:revisionPtr revIDLastSave="0" documentId="8_{0E7DDBED-5483-4D56-A1EF-3561A0E799A0}" xr6:coauthVersionLast="47" xr6:coauthVersionMax="47" xr10:uidLastSave="{00000000-0000-0000-0000-000000000000}"/>
  <bookViews>
    <workbookView xWindow="-120" yWindow="-120" windowWidth="29040" windowHeight="15720" tabRatio="608" xr2:uid="{00000000-000D-0000-FFFF-FFFF00000000}"/>
  </bookViews>
  <sheets>
    <sheet name="DICIEMBRE 2025" sheetId="12" r:id="rId1"/>
  </sheets>
  <externalReferences>
    <externalReference r:id="rId2"/>
    <externalReference r:id="rId3"/>
  </externalReferenc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61" i="12" l="1"/>
  <c r="O60" i="12"/>
  <c r="O59" i="12"/>
  <c r="O58" i="12"/>
  <c r="O57" i="12"/>
  <c r="O56" i="12"/>
  <c r="O55" i="12"/>
  <c r="O54" i="12"/>
  <c r="O53" i="12"/>
  <c r="O52" i="12"/>
  <c r="O51" i="12"/>
  <c r="O50" i="12"/>
  <c r="O49" i="12"/>
  <c r="O48" i="12"/>
  <c r="O47" i="12"/>
  <c r="O46" i="12"/>
  <c r="O45" i="12"/>
  <c r="O44" i="12"/>
  <c r="O43" i="12"/>
  <c r="S32" i="12"/>
  <c r="R32" i="12"/>
  <c r="O32" i="12"/>
  <c r="F32" i="12"/>
  <c r="E32" i="12"/>
  <c r="B32" i="12"/>
  <c r="S31" i="12"/>
  <c r="R31" i="12"/>
  <c r="O31" i="12"/>
  <c r="F31" i="12"/>
  <c r="E31" i="12"/>
  <c r="D31" i="12"/>
  <c r="B31" i="12"/>
  <c r="S30" i="12"/>
  <c r="R30" i="12"/>
  <c r="O30" i="12"/>
  <c r="F30" i="12"/>
  <c r="E30" i="12"/>
  <c r="D30" i="12"/>
  <c r="B30" i="12"/>
  <c r="S29" i="12"/>
  <c r="R29" i="12"/>
  <c r="O29" i="12"/>
  <c r="F29" i="12"/>
  <c r="E29" i="12"/>
  <c r="D29" i="12"/>
  <c r="B29" i="12"/>
  <c r="S28" i="12"/>
  <c r="R28" i="12"/>
  <c r="O28" i="12"/>
  <c r="F28" i="12"/>
  <c r="E28" i="12"/>
  <c r="D28" i="12"/>
  <c r="B28" i="12"/>
  <c r="S27" i="12"/>
  <c r="R27" i="12"/>
  <c r="O27" i="12"/>
  <c r="N27" i="12"/>
  <c r="F27" i="12"/>
  <c r="E27" i="12"/>
  <c r="D27" i="12"/>
  <c r="B27" i="12"/>
  <c r="S26" i="12"/>
  <c r="R26" i="12"/>
  <c r="O26" i="12"/>
  <c r="N26" i="12"/>
  <c r="F26" i="12"/>
  <c r="E26" i="12"/>
  <c r="D26" i="12"/>
  <c r="B26" i="12"/>
  <c r="S25" i="12"/>
  <c r="R25" i="12"/>
  <c r="O25" i="12"/>
  <c r="N25" i="12"/>
  <c r="F25" i="12"/>
  <c r="E25" i="12"/>
  <c r="D25" i="12"/>
  <c r="B25" i="12"/>
  <c r="S24" i="12"/>
  <c r="R24" i="12"/>
  <c r="O24" i="12"/>
  <c r="N24" i="12"/>
  <c r="F24" i="12"/>
  <c r="E24" i="12"/>
  <c r="D24" i="12"/>
  <c r="B24" i="12"/>
  <c r="R23" i="12"/>
  <c r="O23" i="12"/>
  <c r="N23" i="12"/>
  <c r="F23" i="12"/>
  <c r="E23" i="12"/>
  <c r="B23" i="12"/>
  <c r="S22" i="12"/>
  <c r="R22" i="12"/>
  <c r="N22" i="12"/>
  <c r="F22" i="12"/>
  <c r="E22" i="12"/>
  <c r="D22" i="12"/>
  <c r="B22" i="12"/>
  <c r="S21" i="12"/>
  <c r="R21" i="12"/>
  <c r="O21" i="12" a="1"/>
  <c r="O21" i="12"/>
  <c r="N21" i="12"/>
  <c r="F21" i="12"/>
  <c r="E21" i="12"/>
  <c r="D21" i="12"/>
  <c r="B21" i="12"/>
  <c r="S20" i="12"/>
  <c r="R20" i="12"/>
  <c r="O20" i="12"/>
  <c r="N20" i="12"/>
  <c r="F20" i="12"/>
  <c r="E20" i="12"/>
  <c r="D20" i="12"/>
  <c r="B20" i="12"/>
  <c r="S19" i="12"/>
  <c r="R19" i="12"/>
  <c r="O19" i="12"/>
  <c r="N19" i="12"/>
  <c r="F19" i="12"/>
  <c r="E19" i="12"/>
  <c r="D19" i="12"/>
  <c r="B19" i="12"/>
  <c r="S18" i="12"/>
  <c r="R18" i="12"/>
  <c r="O18" i="12"/>
  <c r="N18" i="12"/>
  <c r="F18" i="12"/>
  <c r="E18" i="12"/>
  <c r="D18" i="12"/>
  <c r="B18" i="12"/>
  <c r="S17" i="12"/>
  <c r="R17" i="12"/>
  <c r="O17" i="12"/>
  <c r="N17" i="12"/>
  <c r="F17" i="12"/>
  <c r="E17" i="12"/>
  <c r="D17" i="12"/>
  <c r="B17" i="12"/>
  <c r="S16" i="12"/>
  <c r="R16" i="12"/>
  <c r="O16" i="12"/>
  <c r="F16" i="12"/>
  <c r="E16" i="12"/>
  <c r="D16" i="12"/>
  <c r="B16" i="12"/>
  <c r="S15" i="12"/>
  <c r="R15" i="12"/>
  <c r="O15" i="12"/>
  <c r="F15" i="12"/>
  <c r="G15" i="12"/>
  <c r="E15" i="12"/>
  <c r="D15" i="12"/>
  <c r="B15" i="12"/>
  <c r="S14" i="12"/>
  <c r="R14" i="12"/>
  <c r="O14" i="12"/>
  <c r="F14" i="12"/>
  <c r="E14" i="12"/>
  <c r="D14" i="12"/>
  <c r="B14" i="12"/>
  <c r="S13" i="12"/>
  <c r="R13" i="12"/>
  <c r="O13" i="12"/>
  <c r="F13" i="12"/>
  <c r="E13" i="12"/>
  <c r="D13" i="12"/>
  <c r="B13" i="12"/>
  <c r="S12" i="12"/>
  <c r="R12" i="12"/>
  <c r="O12" i="12"/>
  <c r="F12" i="12"/>
  <c r="E12" i="12"/>
  <c r="D12" i="12"/>
  <c r="S11" i="12"/>
  <c r="R11" i="12"/>
  <c r="O11" i="12"/>
  <c r="F11" i="12"/>
  <c r="E11" i="12"/>
  <c r="D11" i="12"/>
  <c r="B11" i="12"/>
  <c r="S10" i="12"/>
  <c r="R10" i="12"/>
  <c r="O10" i="12"/>
  <c r="F10" i="12"/>
  <c r="E10" i="12"/>
  <c r="D10" i="12"/>
  <c r="B10" i="12"/>
  <c r="S9" i="12"/>
  <c r="R9" i="12"/>
  <c r="O9" i="12"/>
  <c r="F9" i="12"/>
  <c r="E9" i="12"/>
  <c r="D9" i="12"/>
  <c r="B9" i="12"/>
  <c r="S8" i="12"/>
  <c r="R8" i="12"/>
  <c r="O8" i="12"/>
  <c r="N8" i="12"/>
  <c r="F8" i="12"/>
  <c r="G8" i="12"/>
  <c r="E8" i="12"/>
  <c r="D8" i="12"/>
  <c r="B8" i="12"/>
  <c r="A8" i="12"/>
  <c r="O22" i="12"/>
</calcChain>
</file>

<file path=xl/sharedStrings.xml><?xml version="1.0" encoding="utf-8"?>
<sst xmlns="http://schemas.openxmlformats.org/spreadsheetml/2006/main" count="412" uniqueCount="253">
  <si>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</si>
  <si>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</si>
  <si>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</si>
  <si>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</si>
  <si>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</si>
  <si>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</si>
  <si>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</si>
  <si>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</si>
  <si>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</si>
  <si>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</si>
  <si>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</si>
  <si>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</si>
  <si>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</si>
  <si>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</si>
  <si>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</si>
  <si>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</si>
  <si>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</si>
  <si>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</si>
  <si>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NOTAS</t>
  </si>
  <si>
    <t>DOP/CSS/04/2024</t>
  </si>
  <si>
    <t>SE REALIZO RECALENDARIZACION POR PAGO TARDIO DE ANTICIPO Y CONVENIO AMPLIACION DE METAS 25/09/2024 al 31/03/2025</t>
  </si>
  <si>
    <t>RECALENDARIZACION POR SUSPENSION TEMPORAL 09/12/2024 al 05/03/2025</t>
  </si>
  <si>
    <t>RECALENDARIZACION POR SUSPENSION TEMPORAL 27/01/2025 AL 06/05/2025</t>
  </si>
  <si>
    <t>RECALENDARIZACION POR SUSPENSION TEMPORAL 06/01/2024 AL 05/04/2024</t>
  </si>
  <si>
    <t xml:space="preserve">PROCESO </t>
  </si>
  <si>
    <t xml:space="preserve">TERMINADA </t>
  </si>
  <si>
    <t xml:space="preserve">TERMINACION ANTICIPADA 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</si>
  <si>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</si>
  <si>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</si>
  <si>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</si>
  <si>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</si>
  <si>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</si>
  <si>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</si>
  <si>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</si>
  <si>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</si>
  <si>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</si>
  <si>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</si>
  <si>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</si>
  <si>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</si>
  <si>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</si>
  <si>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</si>
  <si>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</si>
  <si>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</si>
  <si>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</si>
  <si>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</si>
  <si>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</si>
  <si>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</si>
  <si>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</si>
  <si>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</si>
  <si>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</si>
  <si>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</si>
  <si>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</si>
  <si>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</si>
  <si>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</si>
  <si>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</si>
  <si>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</si>
  <si>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</si>
  <si>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</si>
  <si>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</si>
  <si>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</si>
  <si>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</si>
  <si>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</si>
  <si>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</si>
  <si>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</si>
  <si>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</si>
  <si>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</si>
  <si>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</si>
  <si>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</si>
  <si>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</si>
  <si>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</si>
  <si>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</si>
  <si>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</si>
  <si>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</si>
  <si>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</si>
  <si>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</si>
  <si>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</si>
  <si>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</si>
  <si>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</si>
  <si>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</si>
  <si>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</si>
  <si>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</si>
  <si>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</si>
  <si>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</si>
  <si>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</si>
  <si>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</si>
  <si>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</si>
  <si>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</si>
  <si>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</si>
  <si>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</si>
  <si>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</si>
  <si>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</si>
  <si>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</si>
  <si>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</si>
  <si>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</si>
  <si>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</si>
  <si>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</si>
  <si>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</si>
  <si>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</si>
  <si>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</si>
  <si>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</si>
  <si>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</si>
  <si>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</si>
  <si>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</si>
  <si>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</si>
  <si>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</si>
  <si>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</si>
  <si>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</si>
  <si>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</si>
  <si>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</si>
  <si>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</si>
  <si>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</si>
  <si>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</si>
  <si>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</si>
  <si>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</si>
  <si>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</si>
  <si>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</si>
  <si>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</si>
  <si>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</si>
  <si>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</si>
  <si>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</si>
  <si>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</si>
  <si>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</si>
  <si>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</si>
  <si>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</si>
  <si>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</si>
  <si>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</si>
  <si>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</si>
  <si>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</si>
  <si>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</si>
  <si>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</si>
  <si>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</si>
  <si>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</si>
  <si>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</si>
  <si>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</si>
  <si>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</si>
  <si>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</si>
  <si>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</si>
  <si>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</si>
  <si>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</si>
  <si>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</si>
  <si>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</si>
  <si>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</si>
  <si>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</si>
  <si>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</si>
  <si>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</si>
  <si>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</si>
  <si>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>SE REALIZARA UN CONVENIO POR MONTO</t>
  </si>
  <si>
    <t xml:space="preserve">SE REALIZO CONVENIO POR MONTO DE LA OBRA </t>
  </si>
  <si>
    <t xml:space="preserve">TERMINADO </t>
  </si>
  <si>
    <t xml:space="preserve">SE REALIZARA UN CONVENIO </t>
  </si>
  <si>
    <t xml:space="preserve">FECHA DE TERMINACION AUTORIZADA </t>
  </si>
  <si>
    <t xml:space="preserve">SE REALIZO UNA RECALENDARIZACION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</si>
  <si>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</si>
  <si>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</si>
  <si>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</si>
  <si>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</si>
  <si>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</si>
  <si>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</si>
  <si>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</si>
  <si>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</si>
  <si>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</si>
  <si>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</si>
  <si>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</si>
  <si>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</si>
  <si>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</si>
  <si>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</si>
  <si>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</si>
  <si>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</si>
  <si>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</si>
  <si>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</si>
  <si>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</si>
  <si>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</si>
  <si>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</si>
  <si>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</si>
  <si>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</si>
  <si>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</si>
  <si>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</si>
  <si>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</si>
  <si>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</si>
  <si>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</si>
  <si>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</si>
  <si>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</si>
  <si>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</si>
  <si>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</si>
  <si>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>$1,307.73                    $680.07</t>
  </si>
  <si>
    <t xml:space="preserve"> </t>
  </si>
  <si>
    <t>TERMINADA</t>
  </si>
  <si>
    <t>CONVENIO POR AMPLIACION DE METAS</t>
  </si>
  <si>
    <r>
      <t xml:space="preserve">LOSA DE CONCRETO   </t>
    </r>
    <r>
      <rPr>
        <b/>
        <sz val="11"/>
        <color theme="1"/>
        <rFont val="Calibri"/>
        <family val="2"/>
        <scheme val="minor"/>
      </rPr>
      <t>$1,764.29</t>
    </r>
    <r>
      <rPr>
        <sz val="11"/>
        <color theme="1"/>
        <rFont val="Calibri"/>
        <family val="2"/>
        <scheme val="minor"/>
      </rPr>
      <t xml:space="preserve">   EMPEDRADO </t>
    </r>
    <r>
      <rPr>
        <b/>
        <sz val="11"/>
        <color theme="1"/>
        <rFont val="Calibri"/>
        <family val="2"/>
        <scheme val="minor"/>
      </rPr>
      <t>$942.53</t>
    </r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</si>
  <si>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</si>
  <si>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</si>
  <si>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</si>
  <si>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</si>
  <si>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</si>
  <si>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</si>
  <si>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</si>
  <si>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</si>
  <si>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</si>
  <si>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</si>
  <si>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</si>
  <si>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</si>
  <si>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</si>
  <si>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</si>
  <si>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</si>
  <si>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</si>
  <si>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</si>
  <si>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</si>
  <si>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</si>
  <si>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</si>
  <si>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</si>
  <si>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</si>
  <si>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</si>
  <si>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</si>
  <si>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</si>
  <si>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</si>
  <si>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</si>
  <si>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</si>
  <si>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</si>
  <si>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</si>
  <si>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</si>
  <si>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</si>
  <si>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</si>
  <si>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</si>
  <si>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</si>
  <si>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</si>
  <si>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</si>
  <si>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</si>
  <si>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</si>
  <si>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</si>
  <si>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</si>
  <si>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</si>
  <si>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</si>
  <si>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</si>
  <si>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</si>
  <si>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CONSTRUCCIÓN DE TECHUMBRE EN MUELLE DE BOCA DE TOMATLAN, PUERTO VALLARTA, JALISCO.</t>
  </si>
  <si>
    <t>SUPERFICIE DE LOSA CONSTRUIDA POR m2</t>
  </si>
  <si>
    <t xml:space="preserve">SUPERFICIE DE LOSA CONTRATADA POR M2 </t>
  </si>
  <si>
    <t xml:space="preserve">SUPERFICIE DE EMPEDRADO CONTRATADO M2 </t>
  </si>
  <si>
    <t>SUPERFICIE DE EMPEDRADO CONSTRUIDA POR m2</t>
  </si>
  <si>
    <t xml:space="preserve">1,209.53 20 DE NOV      804.23 PROSPERIDAD </t>
  </si>
  <si>
    <t>1,285.51 20 DE NOVIEMBRE               760.62 PROSPERI</t>
  </si>
  <si>
    <t>LOSA $1437.99 EMPEDRADO 938.85</t>
  </si>
  <si>
    <t>Reporte de Avance de Obras en Proceso del 01 al 31 de Diciembre 2025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</si>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</sst>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9"/>
      <color rgb="FF242424"/>
      <name val="Aptos Narrow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rgb="FF242424"/>
      <name val="Arial"/>
      <family val="2"/>
    </font>
    <font>
      <b/>
      <sz val="12"/>
      <color theme="1"/>
      <name val="Calibri"/>
      <family val="2"/>
      <scheme val="minor"/>
    </font>
    <font>
      <sz val="10"/>
      <color rgb="FF242424"/>
      <name val="Aptos Narrow"/>
      <family val="2"/>
    </font>
    <font>
      <b/>
      <sz val="11"/>
      <color rgb="FF242424"/>
      <name val="Aptos Narrow"/>
      <family val="2"/>
    </font>
    <font>
      <sz val="11"/>
      <color rgb="FF242424"/>
      <name val="Calibri"/>
      <family val="2"/>
      <scheme val="minor"/>
    </font>
    <font>
      <sz val="11"/>
      <color rgb="FF242424"/>
      <name val="Aptos Narrow"/>
      <family val="2"/>
    </font>
    <font>
      <sz val="11"/>
      <color theme="1"/>
      <name val="Aptos Narrow"/>
      <family val="2"/>
    </font>
    <font>
      <b/>
      <sz val="10"/>
      <color theme="1"/>
      <name val="Calibri"/>
      <family val="2"/>
      <scheme val="minor"/>
    </font>
    <font>
      <sz val="9"/>
      <color rgb="FF242424"/>
      <name val="Calibri"/>
      <family val="2"/>
      <scheme val="minor"/>
    </font>
    <font>
      <b/>
      <sz val="11"/>
      <color rgb="FF2424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85">
    <xf numFmtId="0" fontId="0" fillId="0" borderId="0" xfId="0"/>
    <xf numFmtId="0" fontId="5" fillId="0" borderId="0" xfId="0" applyFont="1" applyAlignment="1">
      <alignment horizontal="righ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wrapText="1"/>
    </xf>
    <xf numFmtId="0" fontId="8" fillId="0" borderId="8" xfId="0" applyFont="1" applyBorder="1" applyAlignment="1">
      <alignment horizontal="left" wrapText="1"/>
    </xf>
    <xf numFmtId="0" fontId="8" fillId="0" borderId="8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vertical="center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5" fillId="0" borderId="0" xfId="2" applyNumberFormat="1" applyFont="1" applyAlignment="1">
      <alignment horizontal="left" vertical="center" wrapText="1"/>
    </xf>
    <xf numFmtId="14" fontId="5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top" wrapText="1"/>
    </xf>
    <xf numFmtId="0" fontId="7" fillId="0" borderId="1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44" fontId="12" fillId="0" borderId="4" xfId="2" applyFont="1" applyFill="1" applyBorder="1" applyAlignment="1">
      <alignment vertical="center" wrapText="1"/>
    </xf>
    <xf numFmtId="44" fontId="6" fillId="0" borderId="4" xfId="2" applyFont="1" applyFill="1" applyBorder="1" applyAlignment="1">
      <alignment vertical="center" wrapText="1"/>
    </xf>
    <xf numFmtId="3" fontId="12" fillId="0" borderId="4" xfId="2" applyNumberFormat="1" applyFont="1" applyFill="1" applyBorder="1" applyAlignment="1">
      <alignment horizontal="center" vertical="center" wrapText="1"/>
    </xf>
    <xf numFmtId="14" fontId="6" fillId="0" borderId="4" xfId="1" applyNumberFormat="1" applyFont="1" applyFill="1" applyBorder="1" applyAlignment="1">
      <alignment horizontal="center" vertical="center" wrapText="1"/>
    </xf>
    <xf numFmtId="14" fontId="6" fillId="0" borderId="13" xfId="0" applyNumberFormat="1" applyFont="1" applyBorder="1" applyAlignment="1">
      <alignment horizontal="center" vertical="center" wrapText="1"/>
    </xf>
    <xf numFmtId="44" fontId="6" fillId="0" borderId="4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justify" vertical="center" wrapText="1"/>
    </xf>
    <xf numFmtId="0" fontId="10" fillId="0" borderId="8" xfId="0" applyFont="1" applyBorder="1" applyAlignment="1">
      <alignment horizontal="left" vertical="center" wrapText="1"/>
    </xf>
    <xf numFmtId="44" fontId="10" fillId="0" borderId="8" xfId="0" applyNumberFormat="1" applyFont="1" applyBorder="1" applyAlignment="1">
      <alignment vertical="center" wrapText="1"/>
    </xf>
    <xf numFmtId="43" fontId="10" fillId="0" borderId="9" xfId="3" applyFont="1" applyBorder="1" applyAlignment="1">
      <alignment horizontal="center" vertical="center" wrapText="1"/>
    </xf>
    <xf numFmtId="167" fontId="10" fillId="0" borderId="2" xfId="0" applyNumberFormat="1" applyFont="1" applyBorder="1" applyAlignment="1">
      <alignment horizontal="center" wrapText="1"/>
    </xf>
    <xf numFmtId="0" fontId="10" fillId="0" borderId="10" xfId="0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vertical="center" wrapText="1"/>
    </xf>
    <xf numFmtId="44" fontId="10" fillId="0" borderId="2" xfId="2" applyFont="1" applyBorder="1" applyAlignment="1">
      <alignment wrapText="1"/>
    </xf>
    <xf numFmtId="0" fontId="10" fillId="0" borderId="2" xfId="0" applyFont="1" applyBorder="1" applyAlignment="1">
      <alignment horizontal="center" vertical="center" wrapText="1"/>
    </xf>
    <xf numFmtId="44" fontId="10" fillId="0" borderId="2" xfId="2" applyFont="1" applyBorder="1" applyAlignment="1">
      <alignment vertical="center" wrapText="1"/>
    </xf>
    <xf numFmtId="9" fontId="10" fillId="0" borderId="2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 wrapText="1"/>
    </xf>
    <xf numFmtId="44" fontId="10" fillId="0" borderId="8" xfId="2" applyFont="1" applyBorder="1" applyAlignment="1">
      <alignment vertical="center" wrapText="1"/>
    </xf>
    <xf numFmtId="0" fontId="6" fillId="0" borderId="12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44" fontId="13" fillId="0" borderId="2" xfId="4" applyFont="1" applyBorder="1" applyAlignment="1">
      <alignment horizontal="left" vertical="center" wrapText="1"/>
    </xf>
    <xf numFmtId="14" fontId="13" fillId="0" borderId="5" xfId="0" applyNumberFormat="1" applyFont="1" applyBorder="1" applyAlignment="1">
      <alignment horizontal="center" vertical="center" wrapText="1"/>
    </xf>
    <xf numFmtId="14" fontId="13" fillId="0" borderId="2" xfId="0" applyNumberFormat="1" applyFont="1" applyBorder="1" applyAlignment="1">
      <alignment horizontal="center" vertical="center" wrapText="1"/>
    </xf>
    <xf numFmtId="14" fontId="13" fillId="0" borderId="8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horizontal="left" vertical="center" wrapText="1"/>
    </xf>
    <xf numFmtId="44" fontId="13" fillId="0" borderId="2" xfId="4" applyFont="1" applyBorder="1" applyAlignment="1">
      <alignment horizontal="center" vertical="center" wrapText="1"/>
    </xf>
    <xf numFmtId="43" fontId="10" fillId="0" borderId="2" xfId="3" applyFont="1" applyBorder="1" applyAlignment="1">
      <alignment horizontal="center" vertical="center"/>
    </xf>
    <xf numFmtId="165" fontId="10" fillId="0" borderId="8" xfId="3" applyNumberFormat="1" applyFont="1" applyBorder="1" applyAlignment="1">
      <alignment horizontal="justify" vertical="center" wrapText="1"/>
    </xf>
    <xf numFmtId="44" fontId="13" fillId="0" borderId="8" xfId="4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wrapText="1"/>
    </xf>
    <xf numFmtId="44" fontId="13" fillId="0" borderId="8" xfId="4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horizontal="center" vertical="center" wrapText="1"/>
    </xf>
    <xf numFmtId="44" fontId="13" fillId="0" borderId="2" xfId="0" applyNumberFormat="1" applyFont="1" applyBorder="1" applyAlignment="1">
      <alignment vertical="center" wrapText="1"/>
    </xf>
    <xf numFmtId="44" fontId="13" fillId="0" borderId="8" xfId="0" applyNumberFormat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justify" vertical="center" wrapText="1"/>
    </xf>
    <xf numFmtId="9" fontId="12" fillId="0" borderId="4" xfId="1" applyFont="1" applyFill="1" applyBorder="1" applyAlignment="1">
      <alignment horizontal="center" vertical="center" wrapText="1"/>
    </xf>
    <xf numFmtId="9" fontId="10" fillId="0" borderId="8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14" fillId="0" borderId="14" xfId="0" applyNumberFormat="1" applyFont="1" applyBorder="1" applyAlignment="1">
      <alignment horizontal="justify" vertical="center" wrapText="1"/>
    </xf>
    <xf numFmtId="0" fontId="15" fillId="0" borderId="2" xfId="0" applyFont="1" applyBorder="1" applyAlignment="1">
      <alignment horizontal="justify" wrapText="1"/>
    </xf>
    <xf numFmtId="0" fontId="15" fillId="0" borderId="10" xfId="0" applyFont="1" applyBorder="1" applyAlignment="1">
      <alignment horizontal="justify" vertical="center" wrapText="1"/>
    </xf>
    <xf numFmtId="167" fontId="13" fillId="0" borderId="8" xfId="0" applyNumberFormat="1" applyFont="1" applyBorder="1" applyAlignment="1">
      <alignment horizontal="center" vertical="center" wrapText="1"/>
    </xf>
    <xf numFmtId="9" fontId="10" fillId="0" borderId="8" xfId="0" applyNumberFormat="1" applyFont="1" applyBorder="1" applyAlignment="1">
      <alignment horizontal="center" vertical="center" wrapText="1"/>
    </xf>
    <xf numFmtId="9" fontId="10" fillId="0" borderId="2" xfId="1" applyFont="1" applyBorder="1" applyAlignment="1">
      <alignment horizontal="center" vertical="center" wrapText="1"/>
    </xf>
    <xf numFmtId="10" fontId="10" fillId="0" borderId="2" xfId="1" applyNumberFormat="1" applyFont="1" applyBorder="1" applyAlignment="1">
      <alignment horizontal="center" vertical="center" wrapText="1"/>
    </xf>
    <xf numFmtId="9" fontId="10" fillId="0" borderId="2" xfId="3" applyNumberFormat="1" applyFont="1" applyBorder="1" applyAlignment="1">
      <alignment horizontal="center" vertical="center" wrapText="1"/>
    </xf>
    <xf numFmtId="9" fontId="10" fillId="0" borderId="2" xfId="1" applyFont="1" applyFill="1" applyBorder="1" applyAlignment="1">
      <alignment horizontal="center" vertical="center" wrapText="1"/>
    </xf>
    <xf numFmtId="9" fontId="10" fillId="0" borderId="8" xfId="1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justify" vertical="center" wrapText="1"/>
    </xf>
    <xf numFmtId="0" fontId="18" fillId="0" borderId="17" xfId="0" applyFont="1" applyBorder="1" applyAlignment="1">
      <alignment horizontal="justify" vertical="center" wrapText="1"/>
    </xf>
    <xf numFmtId="0" fontId="19" fillId="0" borderId="0" xfId="0" applyFont="1" applyAlignment="1">
      <alignment horizontal="justify" vertical="center" wrapText="1"/>
    </xf>
    <xf numFmtId="0" fontId="18" fillId="0" borderId="2" xfId="0" applyFont="1" applyBorder="1" applyAlignment="1">
      <alignment horizontal="justify" vertical="center" wrapText="1"/>
    </xf>
    <xf numFmtId="0" fontId="18" fillId="0" borderId="8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0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44" fontId="16" fillId="0" borderId="1" xfId="4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14" fontId="2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justify" wrapText="1"/>
    </xf>
    <xf numFmtId="0" fontId="9" fillId="0" borderId="5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44" fontId="13" fillId="0" borderId="1" xfId="0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vertical="center" wrapText="1"/>
    </xf>
    <xf numFmtId="44" fontId="10" fillId="0" borderId="1" xfId="2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165" fontId="10" fillId="0" borderId="2" xfId="3" applyNumberFormat="1" applyFont="1" applyBorder="1" applyAlignment="1">
      <alignment horizontal="justify" vertical="center" wrapText="1"/>
    </xf>
    <xf numFmtId="0" fontId="18" fillId="0" borderId="1" xfId="0" applyFont="1" applyBorder="1" applyAlignment="1">
      <alignment horizontal="justify" wrapText="1"/>
    </xf>
    <xf numFmtId="44" fontId="21" fillId="0" borderId="1" xfId="4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justify" vertical="center" wrapText="1"/>
    </xf>
    <xf numFmtId="0" fontId="21" fillId="0" borderId="1" xfId="0" applyFont="1" applyBorder="1" applyAlignment="1">
      <alignment horizontal="left" vertical="center" wrapText="1"/>
    </xf>
    <xf numFmtId="44" fontId="16" fillId="0" borderId="1" xfId="4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22" fillId="0" borderId="0" xfId="0" applyFont="1" applyAlignment="1">
      <alignment wrapText="1"/>
    </xf>
    <xf numFmtId="0" fontId="21" fillId="0" borderId="1" xfId="0" applyFont="1" applyBorder="1" applyAlignment="1">
      <alignment horizontal="justify" vertical="center" wrapText="1"/>
    </xf>
    <xf numFmtId="44" fontId="21" fillId="0" borderId="1" xfId="4" applyFont="1" applyBorder="1" applyAlignment="1">
      <alignment horizontal="justify" vertical="center" wrapText="1"/>
    </xf>
    <xf numFmtId="44" fontId="16" fillId="0" borderId="1" xfId="4" applyFont="1" applyBorder="1" applyAlignment="1">
      <alignment horizontal="justify" vertical="center" wrapText="1"/>
    </xf>
    <xf numFmtId="0" fontId="1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justify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0" fontId="10" fillId="0" borderId="1" xfId="1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44" fontId="12" fillId="0" borderId="4" xfId="2" applyFont="1" applyFill="1" applyBorder="1" applyAlignment="1">
      <alignment horizontal="left" vertical="center" wrapText="1"/>
    </xf>
    <xf numFmtId="9" fontId="10" fillId="0" borderId="1" xfId="1" applyFont="1" applyFill="1" applyBorder="1" applyAlignment="1">
      <alignment horizontal="center" vertical="center" wrapText="1"/>
    </xf>
    <xf numFmtId="0" fontId="16" fillId="0" borderId="18" xfId="0" applyFont="1" applyBorder="1" applyAlignment="1">
      <alignment vertical="center" wrapText="1"/>
    </xf>
    <xf numFmtId="0" fontId="18" fillId="0" borderId="18" xfId="0" applyFont="1" applyBorder="1" applyAlignment="1">
      <alignment horizontal="justify" wrapText="1"/>
    </xf>
    <xf numFmtId="0" fontId="8" fillId="0" borderId="18" xfId="0" applyFont="1" applyBorder="1" applyAlignment="1">
      <alignment horizontal="justify" vertical="center" wrapText="1"/>
    </xf>
    <xf numFmtId="0" fontId="0" fillId="0" borderId="18" xfId="0" applyBorder="1" applyAlignment="1">
      <alignment horizontal="justify" vertical="center" wrapText="1"/>
    </xf>
    <xf numFmtId="0" fontId="18" fillId="0" borderId="18" xfId="0" applyFont="1" applyBorder="1" applyAlignment="1">
      <alignment horizontal="justify" vertical="center" wrapText="1"/>
    </xf>
    <xf numFmtId="0" fontId="24" fillId="0" borderId="0" xfId="0" applyFont="1" applyAlignment="1">
      <alignment horizontal="justify" vertical="center" wrapText="1"/>
    </xf>
    <xf numFmtId="0" fontId="25" fillId="0" borderId="0" xfId="0" applyFont="1" applyAlignment="1">
      <alignment vertical="center"/>
    </xf>
    <xf numFmtId="0" fontId="24" fillId="0" borderId="18" xfId="0" applyFont="1" applyBorder="1" applyAlignment="1">
      <alignment horizontal="justify" vertical="center" wrapText="1"/>
    </xf>
    <xf numFmtId="0" fontId="26" fillId="0" borderId="18" xfId="0" applyFont="1" applyBorder="1" applyAlignment="1">
      <alignment horizontal="justify" vertical="center" wrapText="1"/>
    </xf>
    <xf numFmtId="44" fontId="23" fillId="0" borderId="19" xfId="4" applyFont="1" applyBorder="1" applyAlignment="1">
      <alignment vertical="center" wrapText="1"/>
    </xf>
    <xf numFmtId="44" fontId="23" fillId="0" borderId="19" xfId="4" applyFont="1" applyBorder="1" applyAlignment="1">
      <alignment horizontal="center" vertical="center" wrapText="1"/>
    </xf>
    <xf numFmtId="3" fontId="20" fillId="0" borderId="18" xfId="0" applyNumberFormat="1" applyFont="1" applyBorder="1" applyAlignment="1">
      <alignment horizontal="center" vertical="center" wrapText="1"/>
    </xf>
    <xf numFmtId="9" fontId="10" fillId="0" borderId="18" xfId="1" applyFont="1" applyBorder="1" applyAlignment="1">
      <alignment horizontal="center" vertical="center" wrapText="1"/>
    </xf>
    <xf numFmtId="14" fontId="13" fillId="0" borderId="18" xfId="0" applyNumberFormat="1" applyFont="1" applyBorder="1" applyAlignment="1">
      <alignment horizontal="center" vertical="center" wrapText="1"/>
    </xf>
    <xf numFmtId="0" fontId="0" fillId="0" borderId="18" xfId="0" applyBorder="1" applyAlignment="1">
      <alignment wrapText="1"/>
    </xf>
    <xf numFmtId="9" fontId="10" fillId="0" borderId="18" xfId="0" applyNumberFormat="1" applyFont="1" applyBorder="1" applyAlignment="1">
      <alignment horizontal="center" vertical="center" wrapText="1"/>
    </xf>
    <xf numFmtId="9" fontId="10" fillId="0" borderId="3" xfId="1" applyFont="1" applyBorder="1" applyAlignment="1">
      <alignment horizontal="center" vertical="center" wrapText="1"/>
    </xf>
    <xf numFmtId="44" fontId="13" fillId="0" borderId="18" xfId="4" applyFont="1" applyBorder="1" applyAlignment="1">
      <alignment horizontal="center" vertical="center" wrapText="1"/>
    </xf>
    <xf numFmtId="168" fontId="10" fillId="0" borderId="2" xfId="1" applyNumberFormat="1" applyFont="1" applyBorder="1" applyAlignment="1">
      <alignment horizontal="center" vertical="center" wrapText="1"/>
    </xf>
    <xf numFmtId="0" fontId="22" fillId="0" borderId="0" xfId="0" applyFont="1" applyAlignment="1">
      <alignment horizontal="justify" vertical="center" wrapText="1"/>
    </xf>
    <xf numFmtId="0" fontId="5" fillId="0" borderId="1" xfId="0" applyFont="1" applyBorder="1" applyAlignment="1">
      <alignment horizontal="justify" wrapText="1"/>
    </xf>
    <xf numFmtId="44" fontId="23" fillId="0" borderId="1" xfId="4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 wrapText="1"/>
    </xf>
    <xf numFmtId="44" fontId="23" fillId="0" borderId="1" xfId="4" applyFont="1" applyBorder="1" applyAlignment="1">
      <alignment vertical="center" wrapText="1"/>
    </xf>
    <xf numFmtId="0" fontId="8" fillId="0" borderId="1" xfId="0" applyFont="1" applyBorder="1" applyAlignment="1">
      <alignment horizontal="justify" wrapText="1"/>
    </xf>
    <xf numFmtId="0" fontId="8" fillId="0" borderId="1" xfId="0" applyFont="1" applyBorder="1" applyAlignment="1">
      <alignment horizontal="justify" vertical="center" wrapText="1"/>
    </xf>
    <xf numFmtId="0" fontId="27" fillId="0" borderId="1" xfId="0" applyFont="1" applyBorder="1" applyAlignment="1">
      <alignment horizontal="justify" vertical="center" wrapText="1"/>
    </xf>
    <xf numFmtId="0" fontId="27" fillId="0" borderId="0" xfId="0" applyFont="1" applyAlignment="1">
      <alignment horizontal="justify" vertical="center" wrapText="1"/>
    </xf>
    <xf numFmtId="0" fontId="28" fillId="0" borderId="1" xfId="0" applyFont="1" applyBorder="1" applyAlignment="1">
      <alignment wrapText="1"/>
    </xf>
    <xf numFmtId="0" fontId="15" fillId="0" borderId="6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10" fontId="10" fillId="0" borderId="2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14" fontId="13" fillId="0" borderId="20" xfId="1" applyNumberFormat="1" applyFont="1" applyBorder="1" applyAlignment="1">
      <alignment horizontal="center" vertical="center" wrapText="1"/>
    </xf>
    <xf numFmtId="14" fontId="13" fillId="0" borderId="1" xfId="1" applyNumberFormat="1" applyFont="1" applyBorder="1" applyAlignment="1">
      <alignment horizontal="center" vertical="center" wrapText="1"/>
    </xf>
    <xf numFmtId="14" fontId="13" fillId="0" borderId="21" xfId="0" applyNumberFormat="1" applyFont="1" applyBorder="1" applyAlignment="1">
      <alignment horizontal="center" vertical="center" wrapText="1"/>
    </xf>
    <xf numFmtId="14" fontId="13" fillId="0" borderId="5" xfId="3" applyNumberFormat="1" applyFont="1" applyBorder="1" applyAlignment="1">
      <alignment horizontal="center" vertical="center" wrapText="1"/>
    </xf>
    <xf numFmtId="14" fontId="13" fillId="0" borderId="15" xfId="0" applyNumberFormat="1" applyFont="1" applyBorder="1" applyAlignment="1">
      <alignment horizontal="center" vertical="center" wrapText="1"/>
    </xf>
    <xf numFmtId="14" fontId="21" fillId="0" borderId="15" xfId="0" applyNumberFormat="1" applyFont="1" applyBorder="1" applyAlignment="1">
      <alignment horizontal="center" vertical="center" wrapText="1"/>
    </xf>
    <xf numFmtId="14" fontId="16" fillId="0" borderId="15" xfId="0" applyNumberFormat="1" applyFont="1" applyBorder="1" applyAlignment="1">
      <alignment horizontal="center" vertical="center" wrapText="1"/>
    </xf>
    <xf numFmtId="14" fontId="13" fillId="0" borderId="19" xfId="0" applyNumberFormat="1" applyFont="1" applyBorder="1" applyAlignment="1">
      <alignment horizontal="center" vertical="center" wrapText="1"/>
    </xf>
    <xf numFmtId="14" fontId="13" fillId="0" borderId="1" xfId="3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44" fontId="13" fillId="0" borderId="2" xfId="2" applyFont="1" applyBorder="1" applyAlignment="1">
      <alignment vertical="center" wrapText="1"/>
    </xf>
    <xf numFmtId="167" fontId="13" fillId="0" borderId="2" xfId="0" applyNumberFormat="1" applyFont="1" applyBorder="1" applyAlignment="1">
      <alignment horizontal="center" vertical="center" wrapText="1"/>
    </xf>
    <xf numFmtId="44" fontId="13" fillId="0" borderId="8" xfId="0" applyNumberFormat="1" applyFont="1" applyBorder="1" applyAlignment="1">
      <alignment vertical="center" wrapText="1"/>
    </xf>
    <xf numFmtId="44" fontId="0" fillId="0" borderId="1" xfId="4" applyFont="1" applyBorder="1" applyAlignment="1">
      <alignment wrapText="1"/>
    </xf>
    <xf numFmtId="3" fontId="20" fillId="0" borderId="22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vertical="center"/>
    </xf>
    <xf numFmtId="166" fontId="23" fillId="0" borderId="1" xfId="4" applyNumberFormat="1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16" fillId="0" borderId="1" xfId="0" applyFont="1" applyBorder="1" applyAlignment="1">
      <alignment horizontal="center" vertical="center" wrapText="1"/>
    </xf>
    <xf numFmtId="44" fontId="10" fillId="0" borderId="1" xfId="2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 wrapText="1"/>
    </xf>
    <xf numFmtId="0" fontId="31" fillId="0" borderId="0" xfId="0" applyFont="1" applyAlignment="1">
      <alignment horizontal="left" vertical="center"/>
    </xf>
    <xf numFmtId="0" fontId="25" fillId="0" borderId="23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44" fontId="23" fillId="0" borderId="1" xfId="4" applyFont="1" applyFill="1" applyBorder="1" applyAlignment="1">
      <alignment horizontal="center" vertical="center" wrapText="1"/>
    </xf>
    <xf numFmtId="44" fontId="0" fillId="0" borderId="1" xfId="4" applyFont="1" applyFill="1" applyBorder="1" applyAlignment="1">
      <alignment wrapText="1"/>
    </xf>
    <xf numFmtId="4" fontId="0" fillId="0" borderId="1" xfId="0" applyNumberFormat="1" applyBorder="1" applyAlignment="1">
      <alignment horizontal="center" vertical="center" wrapText="1"/>
    </xf>
    <xf numFmtId="44" fontId="31" fillId="0" borderId="1" xfId="4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44" fontId="31" fillId="0" borderId="1" xfId="4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9" fontId="10" fillId="0" borderId="18" xfId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4" fontId="13" fillId="0" borderId="21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wrapText="1"/>
    </xf>
    <xf numFmtId="2" fontId="13" fillId="0" borderId="21" xfId="2" applyNumberFormat="1" applyFont="1" applyFill="1" applyBorder="1" applyAlignment="1">
      <alignment horizontal="center" vertical="center" wrapText="1"/>
    </xf>
    <xf numFmtId="2" fontId="13" fillId="0" borderId="5" xfId="2" applyNumberFormat="1" applyFont="1" applyBorder="1" applyAlignment="1">
      <alignment horizontal="center" vertical="center" wrapText="1"/>
    </xf>
    <xf numFmtId="4" fontId="13" fillId="0" borderId="5" xfId="2" applyNumberFormat="1" applyFont="1" applyBorder="1" applyAlignment="1">
      <alignment horizontal="center" vertical="center" wrapText="1"/>
    </xf>
    <xf numFmtId="44" fontId="10" fillId="0" borderId="5" xfId="2" applyFont="1" applyBorder="1" applyAlignment="1">
      <alignment wrapText="1"/>
    </xf>
    <xf numFmtId="0" fontId="13" fillId="0" borderId="5" xfId="2" applyNumberFormat="1" applyFont="1" applyBorder="1" applyAlignment="1">
      <alignment horizontal="center" vertical="center" wrapText="1"/>
    </xf>
    <xf numFmtId="44" fontId="10" fillId="0" borderId="21" xfId="2" applyFont="1" applyBorder="1" applyAlignment="1">
      <alignment horizontal="center" vertical="center" wrapText="1"/>
    </xf>
    <xf numFmtId="44" fontId="10" fillId="0" borderId="5" xfId="2" applyFont="1" applyBorder="1" applyAlignment="1">
      <alignment horizontal="center" vertical="center" wrapText="1"/>
    </xf>
    <xf numFmtId="44" fontId="10" fillId="0" borderId="15" xfId="2" applyFont="1" applyBorder="1" applyAlignment="1">
      <alignment horizontal="center" vertical="center" wrapText="1"/>
    </xf>
    <xf numFmtId="4" fontId="16" fillId="0" borderId="15" xfId="0" applyNumberFormat="1" applyFont="1" applyBorder="1" applyAlignment="1">
      <alignment horizontal="center" vertical="center" wrapText="1"/>
    </xf>
    <xf numFmtId="4" fontId="21" fillId="0" borderId="15" xfId="0" applyNumberFormat="1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44" fontId="6" fillId="0" borderId="24" xfId="2" applyFont="1" applyFill="1" applyBorder="1" applyAlignment="1">
      <alignment vertical="center" wrapText="1"/>
    </xf>
    <xf numFmtId="44" fontId="6" fillId="0" borderId="25" xfId="2" applyFont="1" applyFill="1" applyBorder="1" applyAlignment="1">
      <alignment vertical="center" wrapText="1"/>
    </xf>
    <xf numFmtId="44" fontId="12" fillId="0" borderId="25" xfId="2" applyFont="1" applyFill="1" applyBorder="1" applyAlignment="1">
      <alignment vertical="center" wrapText="1"/>
    </xf>
    <xf numFmtId="44" fontId="13" fillId="0" borderId="6" xfId="4" applyFont="1" applyBorder="1" applyAlignment="1">
      <alignment horizontal="center" vertical="center" wrapText="1"/>
    </xf>
    <xf numFmtId="165" fontId="10" fillId="0" borderId="6" xfId="3" applyNumberFormat="1" applyFont="1" applyBorder="1" applyAlignment="1">
      <alignment horizontal="center" wrapText="1"/>
    </xf>
    <xf numFmtId="44" fontId="13" fillId="0" borderId="6" xfId="4" applyFont="1" applyBorder="1" applyAlignment="1">
      <alignment horizontal="right" vertical="center" wrapText="1"/>
    </xf>
    <xf numFmtId="165" fontId="10" fillId="0" borderId="10" xfId="3" applyNumberFormat="1" applyFont="1" applyBorder="1" applyAlignment="1">
      <alignment horizontal="center" wrapText="1"/>
    </xf>
    <xf numFmtId="165" fontId="10" fillId="0" borderId="16" xfId="3" applyNumberFormat="1" applyFont="1" applyBorder="1" applyAlignment="1">
      <alignment horizontal="center" wrapText="1"/>
    </xf>
    <xf numFmtId="0" fontId="0" fillId="0" borderId="16" xfId="0" applyBorder="1" applyAlignment="1">
      <alignment wrapText="1"/>
    </xf>
    <xf numFmtId="0" fontId="0" fillId="0" borderId="16" xfId="0" applyBorder="1" applyAlignment="1">
      <alignment horizontal="center" vertical="center" wrapText="1"/>
    </xf>
    <xf numFmtId="44" fontId="16" fillId="0" borderId="16" xfId="4" applyFont="1" applyBorder="1" applyAlignment="1">
      <alignment vertical="center" wrapText="1"/>
    </xf>
    <xf numFmtId="44" fontId="21" fillId="0" borderId="16" xfId="4" applyFont="1" applyBorder="1" applyAlignment="1">
      <alignment vertical="center" wrapText="1"/>
    </xf>
    <xf numFmtId="0" fontId="20" fillId="0" borderId="16" xfId="0" applyFont="1" applyBorder="1" applyAlignment="1">
      <alignment horizontal="justify" vertical="center" wrapText="1"/>
    </xf>
    <xf numFmtId="0" fontId="0" fillId="0" borderId="16" xfId="0" applyBorder="1" applyAlignment="1">
      <alignment horizontal="justify" wrapText="1"/>
    </xf>
    <xf numFmtId="4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2" fontId="13" fillId="0" borderId="1" xfId="2" applyNumberFormat="1" applyFont="1" applyFill="1" applyBorder="1" applyAlignment="1">
      <alignment horizontal="center" vertical="center" wrapText="1"/>
    </xf>
    <xf numFmtId="2" fontId="13" fillId="0" borderId="1" xfId="2" applyNumberFormat="1" applyFont="1" applyBorder="1" applyAlignment="1">
      <alignment horizontal="center" vertical="center" wrapText="1"/>
    </xf>
    <xf numFmtId="4" fontId="13" fillId="0" borderId="1" xfId="2" applyNumberFormat="1" applyFont="1" applyBorder="1" applyAlignment="1">
      <alignment horizontal="center" vertical="center" wrapText="1"/>
    </xf>
    <xf numFmtId="0" fontId="13" fillId="0" borderId="1" xfId="2" applyNumberFormat="1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2" fontId="10" fillId="0" borderId="1" xfId="2" applyNumberFormat="1" applyFont="1" applyFill="1" applyBorder="1" applyAlignment="1">
      <alignment horizontal="center" vertical="center" wrapText="1"/>
    </xf>
    <xf numFmtId="2" fontId="10" fillId="0" borderId="1" xfId="2" applyNumberFormat="1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center" vertical="center" wrapText="1"/>
    </xf>
    <xf numFmtId="0" fontId="10" fillId="0" borderId="1" xfId="2" applyNumberFormat="1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4" fontId="13" fillId="0" borderId="5" xfId="2" applyFont="1" applyBorder="1" applyAlignment="1">
      <alignment horizontal="center" vertical="center" wrapText="1"/>
    </xf>
    <xf numFmtId="44" fontId="0" fillId="0" borderId="16" xfId="4" applyFont="1" applyBorder="1" applyAlignment="1">
      <alignment horizontal="center" vertical="center" wrapText="1"/>
    </xf>
    <xf numFmtId="44" fontId="0" fillId="0" borderId="16" xfId="4" applyFont="1" applyBorder="1" applyAlignment="1">
      <alignment vertical="center" wrapText="1"/>
    </xf>
    <xf numFmtId="0" fontId="13" fillId="3" borderId="2" xfId="0" applyFont="1" applyFill="1" applyBorder="1" applyAlignment="1">
      <alignment horizontal="left" vertical="center" wrapText="1"/>
    </xf>
    <xf numFmtId="0" fontId="18" fillId="3" borderId="2" xfId="0" applyFont="1" applyFill="1" applyBorder="1" applyAlignment="1">
      <alignment horizontal="justify" vertical="center" wrapText="1"/>
    </xf>
    <xf numFmtId="0" fontId="10" fillId="3" borderId="2" xfId="0" applyFont="1" applyFill="1" applyBorder="1" applyAlignment="1">
      <alignment horizontal="justify" vertical="center" wrapText="1"/>
    </xf>
    <xf numFmtId="44" fontId="13" fillId="3" borderId="2" xfId="0" applyNumberFormat="1" applyFont="1" applyFill="1" applyBorder="1" applyAlignment="1">
      <alignment horizontal="center" vertical="center" wrapText="1"/>
    </xf>
    <xf numFmtId="44" fontId="10" fillId="3" borderId="2" xfId="2" applyFont="1" applyFill="1" applyBorder="1" applyAlignment="1">
      <alignment horizontal="center" vertical="center" wrapText="1"/>
    </xf>
    <xf numFmtId="44" fontId="10" fillId="3" borderId="5" xfId="2" applyFont="1" applyFill="1" applyBorder="1" applyAlignment="1">
      <alignment horizontal="center" vertical="center" wrapText="1"/>
    </xf>
    <xf numFmtId="44" fontId="10" fillId="3" borderId="1" xfId="2" applyFont="1" applyFill="1" applyBorder="1" applyAlignment="1">
      <alignment horizontal="center" vertical="center" wrapText="1"/>
    </xf>
    <xf numFmtId="165" fontId="10" fillId="3" borderId="6" xfId="3" applyNumberFormat="1" applyFont="1" applyFill="1" applyBorder="1" applyAlignment="1">
      <alignment horizont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9" fontId="10" fillId="3" borderId="2" xfId="1" applyFont="1" applyFill="1" applyBorder="1" applyAlignment="1">
      <alignment horizontal="center" vertical="center" wrapText="1"/>
    </xf>
    <xf numFmtId="14" fontId="13" fillId="3" borderId="2" xfId="0" applyNumberFormat="1" applyFont="1" applyFill="1" applyBorder="1" applyAlignment="1">
      <alignment horizontal="center" vertical="center" wrapText="1"/>
    </xf>
    <xf numFmtId="14" fontId="13" fillId="3" borderId="5" xfId="0" applyNumberFormat="1" applyFont="1" applyFill="1" applyBorder="1" applyAlignment="1">
      <alignment horizontal="center" vertical="center" wrapText="1"/>
    </xf>
    <xf numFmtId="14" fontId="13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9" fillId="3" borderId="0" xfId="0" applyFont="1" applyFill="1" applyAlignment="1">
      <alignment horizontal="justify" vertical="center" wrapText="1"/>
    </xf>
    <xf numFmtId="0" fontId="10" fillId="3" borderId="8" xfId="0" applyFont="1" applyFill="1" applyBorder="1" applyAlignment="1">
      <alignment horizontal="justify" vertical="center" wrapText="1"/>
    </xf>
    <xf numFmtId="44" fontId="13" fillId="3" borderId="8" xfId="0" applyNumberFormat="1" applyFont="1" applyFill="1" applyBorder="1" applyAlignment="1">
      <alignment horizontal="center" vertical="center" wrapText="1"/>
    </xf>
    <xf numFmtId="44" fontId="10" fillId="3" borderId="8" xfId="2" applyFont="1" applyFill="1" applyBorder="1" applyAlignment="1">
      <alignment horizontal="center" vertical="center" wrapText="1"/>
    </xf>
    <xf numFmtId="44" fontId="10" fillId="3" borderId="21" xfId="2" applyFont="1" applyFill="1" applyBorder="1" applyAlignment="1">
      <alignment horizontal="center" vertical="center" wrapText="1"/>
    </xf>
    <xf numFmtId="165" fontId="10" fillId="3" borderId="10" xfId="3" applyNumberFormat="1" applyFont="1" applyFill="1" applyBorder="1" applyAlignment="1">
      <alignment horizont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9" fontId="10" fillId="3" borderId="8" xfId="1" applyFont="1" applyFill="1" applyBorder="1" applyAlignment="1">
      <alignment horizontal="center" vertical="center" wrapText="1"/>
    </xf>
    <xf numFmtId="14" fontId="13" fillId="3" borderId="8" xfId="0" applyNumberFormat="1" applyFont="1" applyFill="1" applyBorder="1" applyAlignment="1">
      <alignment horizontal="center" vertical="center" wrapText="1"/>
    </xf>
    <xf numFmtId="14" fontId="13" fillId="3" borderId="21" xfId="0" applyNumberFormat="1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justify" vertical="center" wrapText="1"/>
    </xf>
    <xf numFmtId="44" fontId="10" fillId="3" borderId="8" xfId="2" applyFont="1" applyFill="1" applyBorder="1" applyAlignment="1">
      <alignment wrapText="1"/>
    </xf>
    <xf numFmtId="3" fontId="13" fillId="3" borderId="8" xfId="0" applyNumberFormat="1" applyFont="1" applyFill="1" applyBorder="1" applyAlignment="1">
      <alignment horizontal="center" wrapText="1"/>
    </xf>
    <xf numFmtId="10" fontId="10" fillId="0" borderId="18" xfId="1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</cellXfs>
  <cellStyles count="5">
    <cellStyle name="Millares 2" xfId="3" xr:uid="{00000000-0005-0000-0000-000000000000}"/>
    <cellStyle name="Moneda" xfId="4" builtinId="4"/>
    <cellStyle name="Moneda 2" xfId="2" xr:uid="{00000000-0005-0000-0000-000002000000}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92"/>
  <sheetViews>
    <sheetView tabSelected="1" topLeftCell="B1" zoomScale="90" zoomScaleNormal="90" workbookViewId="0">
      <pane xSplit="1" topLeftCell="C1" activePane="topRight" state="frozen"/>
      <selection activeCell="B51" sqref="B51"/>
      <selection pane="topRight" activeCell="B9" sqref="B9"/>
    </sheetView>
  </sheetViews>
  <sheetFormatPr baseColWidth="10" defaultRowHeight="15" x14ac:dyDescent="0.25"/>
  <cols>
    <col min="1" max="1" width="20.7109375" style="9" hidden="1" customWidth="1"/>
    <col min="2" max="2" width="24" style="9" customWidth="1"/>
    <col min="3" max="3" width="50.7109375" style="9" customWidth="1"/>
    <col min="4" max="22" width="25.7109375" style="9" customWidth="1"/>
    <col min="23" max="16384" width="11.42578125" style="9"/>
  </cols>
  <sheetData>
    <row r="2" spans="1:22" ht="23.25" customHeight="1" x14ac:dyDescent="0.25">
      <c r="E2" s="281" t="s">
        <v>0</v>
      </c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</row>
    <row r="3" spans="1:22" ht="23.25" x14ac:dyDescent="0.25">
      <c r="A3" s="10"/>
      <c r="B3" s="10"/>
      <c r="C3" s="10"/>
      <c r="D3" s="10"/>
      <c r="E3" s="281" t="s">
        <v>1</v>
      </c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11"/>
      <c r="R3" s="12"/>
      <c r="S3" s="12"/>
      <c r="T3" s="12"/>
      <c r="U3" s="12"/>
      <c r="V3" s="12"/>
    </row>
    <row r="4" spans="1:22" ht="18" x14ac:dyDescent="0.25">
      <c r="A4" s="10"/>
      <c r="B4" s="10"/>
      <c r="C4" s="10"/>
      <c r="D4" s="10"/>
      <c r="E4" s="282"/>
      <c r="F4" s="282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11"/>
      <c r="R4" s="12"/>
      <c r="S4" s="12"/>
      <c r="T4" s="12"/>
      <c r="U4" s="12"/>
      <c r="V4" s="12"/>
    </row>
    <row r="5" spans="1:22" ht="20.25" x14ac:dyDescent="0.25">
      <c r="A5" s="10"/>
      <c r="B5" s="10"/>
      <c r="C5" s="10"/>
      <c r="D5" s="10"/>
      <c r="E5" s="284" t="s">
        <v>242</v>
      </c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284"/>
      <c r="Q5" s="11"/>
      <c r="R5" s="12"/>
      <c r="S5" s="12"/>
      <c r="T5" s="12"/>
      <c r="U5" s="12"/>
      <c r="V5" s="12"/>
    </row>
    <row r="6" spans="1:22" x14ac:dyDescent="0.25">
      <c r="F6" s="1"/>
      <c r="G6" s="13"/>
      <c r="H6" s="13"/>
      <c r="I6" s="13"/>
      <c r="J6" s="13"/>
      <c r="K6" s="13"/>
      <c r="L6" s="13"/>
      <c r="M6" s="14"/>
      <c r="O6" s="15"/>
    </row>
    <row r="7" spans="1:22" s="23" customFormat="1" ht="78.75" x14ac:dyDescent="0.2">
      <c r="A7" s="19" t="s">
        <v>9</v>
      </c>
      <c r="B7" s="19" t="s">
        <v>10</v>
      </c>
      <c r="C7" s="19" t="s">
        <v>2</v>
      </c>
      <c r="D7" s="19" t="s">
        <v>3</v>
      </c>
      <c r="E7" s="19" t="s">
        <v>4</v>
      </c>
      <c r="F7" s="20" t="s">
        <v>5</v>
      </c>
      <c r="G7" s="20" t="s">
        <v>6</v>
      </c>
      <c r="H7" s="20" t="s">
        <v>11</v>
      </c>
      <c r="I7" s="20" t="s">
        <v>236</v>
      </c>
      <c r="J7" s="20" t="s">
        <v>235</v>
      </c>
      <c r="K7" s="20" t="s">
        <v>237</v>
      </c>
      <c r="L7" s="20" t="s">
        <v>238</v>
      </c>
      <c r="M7" s="20" t="s">
        <v>7</v>
      </c>
      <c r="N7" s="20" t="s">
        <v>8</v>
      </c>
      <c r="O7" s="21" t="s">
        <v>12</v>
      </c>
      <c r="P7" s="22" t="s">
        <v>13</v>
      </c>
      <c r="Q7" s="22" t="s">
        <v>14</v>
      </c>
      <c r="R7" s="19" t="s">
        <v>15</v>
      </c>
      <c r="S7" s="19" t="s">
        <v>16</v>
      </c>
      <c r="T7" s="71" t="s">
        <v>150</v>
      </c>
      <c r="U7" s="71" t="s">
        <v>17</v>
      </c>
      <c r="V7" s="71" t="s">
        <v>18</v>
      </c>
    </row>
    <row r="8" spans="1:22" ht="54.75" hidden="1" customHeight="1" x14ac:dyDescent="0.25">
      <c r="A8" s="18" t="str">
        <f>'[1]AVANCE DE OBRA 01 AL 31 DIC 24'!$A$30</f>
        <v>PV/DOP/CSS/43/2024</v>
      </c>
      <c r="B8" s="47" t="str">
        <f>'[1]AVANCE DE OBRA 01 AL 31 DIC 24'!$A$30</f>
        <v>PV/DOP/CSS/43/2024</v>
      </c>
      <c r="C8" s="82" t="s">
        <v>27</v>
      </c>
      <c r="D8" s="66" t="str">
        <f>'[1]AVANCE DE OBRA 01 AL 31 DIC 24'!$B$30</f>
        <v xml:space="preserve">GRUPO CONSTRUCTOR EL REAL DEL ROSARIO, S.A. DE C.V. </v>
      </c>
      <c r="E8" s="66" t="str">
        <f>'[1]AVANCE DE OBRA 01 AL 31 DIC 24'!$D$30</f>
        <v xml:space="preserve">Ing. Aroon Michael Díaz Garcia </v>
      </c>
      <c r="F8" s="29">
        <f>'[1]AVANCE DE OBRA 01 AL 31 DIC 24'!$E$30</f>
        <v>3927560.92</v>
      </c>
      <c r="G8" s="25">
        <f>F8+H8</f>
        <v>5028978.4000000004</v>
      </c>
      <c r="H8" s="25">
        <v>1101417.48</v>
      </c>
      <c r="I8" s="24"/>
      <c r="J8" s="24"/>
      <c r="K8" s="24"/>
      <c r="L8" s="24"/>
      <c r="M8" s="25"/>
      <c r="N8" s="26">
        <f>'[1]AVANCE DE OBRA 01 AL 31 DIC 24'!$J$30</f>
        <v>7719</v>
      </c>
      <c r="O8" s="128" t="str">
        <f>'[1]AVANCE DE OBRA 01 AL 31 DIC 24'!$K$30</f>
        <v>FONDOS MUNICIPALES (ICUS)</v>
      </c>
      <c r="P8" s="67">
        <v>1</v>
      </c>
      <c r="Q8" s="67">
        <v>1</v>
      </c>
      <c r="R8" s="27">
        <f>'[1]AVANCE DE OBRA 01 AL 31 DIC 24'!$M$30</f>
        <v>45544</v>
      </c>
      <c r="S8" s="28">
        <f>'[1]AVANCE DE OBRA 01 AL 31 DIC 24'!$N$30</f>
        <v>45565</v>
      </c>
      <c r="T8" s="70">
        <v>45747</v>
      </c>
      <c r="U8" s="69" t="s">
        <v>25</v>
      </c>
      <c r="V8" s="72" t="s">
        <v>20</v>
      </c>
    </row>
    <row r="9" spans="1:22" ht="54.95" customHeight="1" x14ac:dyDescent="0.25">
      <c r="A9" s="16"/>
      <c r="B9" s="48" t="str">
        <f>'[1]AVANCE DE OBRA 01 AL 31 DIC 24'!$A$32</f>
        <v>DOP/CSS/01/2024</v>
      </c>
      <c r="C9" s="83" t="s">
        <v>28</v>
      </c>
      <c r="D9" s="33" t="str">
        <f>'[1]AVANCE DE OBRA 01 AL 31 DIC 24'!$B$32</f>
        <v>GERANIOS ARQUINGENIEROS S.A. DE C.V.</v>
      </c>
      <c r="E9" s="33" t="str">
        <f>'[1]AVANCE DE OBRA 01 AL 31 DIC 24'!$D$32</f>
        <v>Arq. Bresly Anahi Quezada Navarrete</v>
      </c>
      <c r="F9" s="55">
        <f>'[1]AVANCE DE OBRA 01 AL 31 DIC 24'!$E$32</f>
        <v>12136982.720000001</v>
      </c>
      <c r="G9" s="35"/>
      <c r="H9" s="176">
        <v>1130927.3799999999</v>
      </c>
      <c r="I9" s="200">
        <v>3278.89</v>
      </c>
      <c r="J9" s="239">
        <v>3741.42</v>
      </c>
      <c r="K9" s="233"/>
      <c r="L9" s="233"/>
      <c r="M9" s="219">
        <v>1488.6</v>
      </c>
      <c r="N9" s="39">
        <v>56800</v>
      </c>
      <c r="O9" s="34" t="str">
        <f>'[1]AVANCE DE OBRA 01 AL 31 DIC 24'!$K$32</f>
        <v>FONDOS MUNICIPALES</v>
      </c>
      <c r="P9" s="76">
        <v>1</v>
      </c>
      <c r="Q9" s="81">
        <v>1</v>
      </c>
      <c r="R9" s="54">
        <f>'[1]AVANCE DE OBRA 01 AL 31 DIC 24'!$M$32</f>
        <v>45628</v>
      </c>
      <c r="S9" s="166">
        <f>'[1]AVANCE DE OBRA 01 AL 31 DIC 24'!$N$32</f>
        <v>45717</v>
      </c>
      <c r="T9" s="107">
        <v>45785</v>
      </c>
      <c r="U9" s="69" t="s">
        <v>25</v>
      </c>
      <c r="V9" s="173" t="s">
        <v>151</v>
      </c>
    </row>
    <row r="10" spans="1:22" ht="54.95" customHeight="1" x14ac:dyDescent="0.25">
      <c r="A10" s="16"/>
      <c r="B10" s="48" t="str">
        <f>'[1]AVANCE DE OBRA 01 AL 31 DIC 24'!$A$33</f>
        <v>DOP/CSS/02/2024</v>
      </c>
      <c r="C10" s="84" t="s">
        <v>29</v>
      </c>
      <c r="D10" s="58" t="str">
        <f>'[1]AVANCE DE OBRA 01 AL 31 DIC 24'!$B$33</f>
        <v>PATIÑO MAYOREO FERRELECTRICO, S. A. DE C. V.</v>
      </c>
      <c r="E10" s="33" t="str">
        <f>'[1]AVANCE DE OBRA 01 AL 31 DIC 24'!$D$33</f>
        <v>Arq. Bresly Anahi Quezada Navarrete</v>
      </c>
      <c r="F10" s="55">
        <f>'[1]AVANCE DE OBRA 01 AL 31 DIC 24'!$E$33</f>
        <v>6122322.7199999997</v>
      </c>
      <c r="G10" s="35"/>
      <c r="H10" s="35"/>
      <c r="I10" s="201">
        <v>556.82000000000005</v>
      </c>
      <c r="J10" s="104"/>
      <c r="K10" s="120"/>
      <c r="L10" s="120"/>
      <c r="M10" s="219"/>
      <c r="N10" s="60">
        <v>56800</v>
      </c>
      <c r="O10" s="44" t="str">
        <f>'[1]AVANCE DE OBRA 01 AL 31 DIC 24'!$K$33</f>
        <v>FONDOS MUNICIPALES</v>
      </c>
      <c r="P10" s="81">
        <v>1</v>
      </c>
      <c r="Q10" s="81">
        <v>1</v>
      </c>
      <c r="R10" s="54">
        <f>'[1]AVANCE DE OBRA 01 AL 31 DIC 24'!$M$33</f>
        <v>45610</v>
      </c>
      <c r="S10" s="166">
        <f>'[1]AVANCE DE OBRA 01 AL 31 DIC 24'!$N$33</f>
        <v>45700</v>
      </c>
      <c r="T10" s="107"/>
      <c r="U10" s="69" t="s">
        <v>25</v>
      </c>
      <c r="V10" s="73" t="s">
        <v>21</v>
      </c>
    </row>
    <row r="11" spans="1:22" ht="55.5" hidden="1" customHeight="1" x14ac:dyDescent="0.25">
      <c r="A11" s="8"/>
      <c r="B11" s="49" t="str">
        <f>'[1]AVANCE DE OBRA 01 AL 31 DIC 24'!$A$34</f>
        <v>DOP/CSS/03/2024</v>
      </c>
      <c r="C11" s="85" t="s">
        <v>30</v>
      </c>
      <c r="D11" s="108" t="str">
        <f>'[1]AVANCE DE OBRA 01 AL 31 DIC 24'!$B$34</f>
        <v>TECNO ARRENDAMIENTOS Y CONSTRUCCIONS S.A DE C.V</v>
      </c>
      <c r="E11" s="30" t="str">
        <f>'[1]AVANCE DE OBRA 01 AL 31 DIC 24'!$D$34</f>
        <v xml:space="preserve">Ing. Aroon Michael Díaz Garcia </v>
      </c>
      <c r="F11" s="56">
        <f>'[1]AVANCE DE OBRA 01 AL 31 DIC 24'!$E$34</f>
        <v>6425098.9000000004</v>
      </c>
      <c r="G11" s="175">
        <v>6973380.7999999998</v>
      </c>
      <c r="H11" s="56">
        <v>568607.91</v>
      </c>
      <c r="I11" s="202"/>
      <c r="J11" s="240"/>
      <c r="K11" s="234"/>
      <c r="L11" s="234"/>
      <c r="M11" s="219"/>
      <c r="N11" s="62">
        <v>1980</v>
      </c>
      <c r="O11" s="57" t="str">
        <f>'[1]AVANCE DE OBRA 01 AL 31 DIC 24'!$K$34</f>
        <v>FONDOS MUNICIPALES</v>
      </c>
      <c r="P11" s="79">
        <v>1</v>
      </c>
      <c r="Q11" s="68">
        <v>1</v>
      </c>
      <c r="R11" s="54">
        <f>'[1]AVANCE DE OBRA 01 AL 31 DIC 24'!$M$34</f>
        <v>45621</v>
      </c>
      <c r="S11" s="167">
        <f>'[1]AVANCE DE OBRA 01 AL 31 DIC 24'!$N$34</f>
        <v>45720</v>
      </c>
      <c r="T11" s="172">
        <v>45786</v>
      </c>
      <c r="U11" s="69" t="s">
        <v>25</v>
      </c>
      <c r="V11" s="36"/>
    </row>
    <row r="12" spans="1:22" ht="54.75" customHeight="1" x14ac:dyDescent="0.25">
      <c r="A12" s="7"/>
      <c r="B12" s="49" t="s">
        <v>19</v>
      </c>
      <c r="C12" s="85" t="s">
        <v>31</v>
      </c>
      <c r="D12" s="108" t="str">
        <f>'[1]AVANCE DE OBRA 01 AL 31 DIC 24'!$B$35</f>
        <v>TERRACERIAS Y CAMINOS DE OCCIDENTE, S.A. de C.V.</v>
      </c>
      <c r="E12" s="30" t="str">
        <f>'[1]AVANCE DE OBRA 01 AL 31 DIC 24'!$D$35</f>
        <v>C. Pedro Noe Castellón Hernandéz</v>
      </c>
      <c r="F12" s="51">
        <f>'[1]AVANCE DE OBRA 01 AL 31 DIC 24'!$E$35</f>
        <v>9341932.5600000005</v>
      </c>
      <c r="G12" s="37"/>
      <c r="H12" s="37"/>
      <c r="I12" s="203">
        <v>2343.8000000000002</v>
      </c>
      <c r="J12" s="239">
        <v>1811.33</v>
      </c>
      <c r="K12" s="233"/>
      <c r="L12" s="233"/>
      <c r="M12" s="219">
        <v>1365.59</v>
      </c>
      <c r="N12" s="62">
        <v>1780</v>
      </c>
      <c r="O12" s="41" t="str">
        <f>'[1]AVANCE DE OBRA 01 AL 31 DIC 24'!$K$35</f>
        <v>FONDOS MUNICIPALES</v>
      </c>
      <c r="P12" s="77">
        <v>1</v>
      </c>
      <c r="Q12" s="68">
        <v>1</v>
      </c>
      <c r="R12" s="54">
        <f>'[1]AVANCE DE OBRA 01 AL 31 DIC 24'!$M$35</f>
        <v>45621</v>
      </c>
      <c r="S12" s="52">
        <f>'[1]AVANCE DE OBRA 01 AL 31 DIC 24'!$N$35</f>
        <v>45740</v>
      </c>
      <c r="T12" s="107"/>
      <c r="U12" s="69" t="s">
        <v>25</v>
      </c>
      <c r="V12" s="160" t="s">
        <v>146</v>
      </c>
    </row>
    <row r="13" spans="1:22" ht="72" customHeight="1" x14ac:dyDescent="0.25">
      <c r="A13" s="7"/>
      <c r="B13" s="49" t="str">
        <f>'[1]AVANCE DE OBRA 01 AL 31 DIC 24'!$A$36</f>
        <v>DOP/CSS/05/2024</v>
      </c>
      <c r="C13" s="85" t="s">
        <v>32</v>
      </c>
      <c r="D13" s="108" t="str">
        <f>'[1]AVANCE DE OBRA 01 AL 31 DIC 24'!$B$36</f>
        <v xml:space="preserve"> COMERCIALIZADORA PLECTO S.A. DE C.V.</v>
      </c>
      <c r="E13" s="30" t="str">
        <f>'[1]AVANCE DE OBRA 01 AL 31 DIC 24'!$D$36</f>
        <v>Ing. Fernando Medina Jimenez</v>
      </c>
      <c r="F13" s="51">
        <f>'[1]AVANCE DE OBRA 01 AL 31 DIC 24'!$E$36</f>
        <v>5876365.5599999996</v>
      </c>
      <c r="G13" s="37"/>
      <c r="H13" s="37"/>
      <c r="I13" s="246">
        <v>1739.56</v>
      </c>
      <c r="J13" s="104">
        <v>1739.56</v>
      </c>
      <c r="K13" s="234"/>
      <c r="L13" s="234"/>
      <c r="M13" s="219"/>
      <c r="N13" s="62">
        <v>1000</v>
      </c>
      <c r="O13" s="41" t="str">
        <f>'[1]AVANCE DE OBRA 01 AL 31 DIC 24'!$K$36</f>
        <v>FONDOS MUNICIPALES</v>
      </c>
      <c r="P13" s="80">
        <v>1</v>
      </c>
      <c r="Q13" s="81">
        <v>1</v>
      </c>
      <c r="R13" s="54">
        <f>'[1]AVANCE DE OBRA 01 AL 31 DIC 24'!$M$36</f>
        <v>45621</v>
      </c>
      <c r="S13" s="52">
        <f>'[1]AVANCE DE OBRA 01 AL 31 DIC 24'!$N$36</f>
        <v>45720</v>
      </c>
      <c r="T13" s="107"/>
      <c r="U13" s="69" t="s">
        <v>148</v>
      </c>
      <c r="V13" s="32"/>
    </row>
    <row r="14" spans="1:22" ht="120" x14ac:dyDescent="0.25">
      <c r="A14" s="6"/>
      <c r="B14" s="50" t="str">
        <f>'[1]AVANCE DE OBRA 01 AL 31 DIC 24'!$A$37</f>
        <v>DOP/CSS/06/2024</v>
      </c>
      <c r="C14" s="86" t="s">
        <v>33</v>
      </c>
      <c r="D14" s="58" t="str">
        <f>'[1]AVANCE DE OBRA 01 AL 31 DIC 24'!$B$37</f>
        <v>JORGE ALBERTO ALTAMIRANO HERNANDEZ</v>
      </c>
      <c r="E14" s="33" t="str">
        <f>'[1]AVANCE DE OBRA 01 AL 31 DIC 24'!$D$37</f>
        <v xml:space="preserve">Ing. Daniel Arturo Betancourt Quintero </v>
      </c>
      <c r="F14" s="59">
        <f>'[1]AVANCE DE OBRA 01 AL 31 DIC 24'!$E$37</f>
        <v>5692845.3700000001</v>
      </c>
      <c r="G14" s="75">
        <v>5709561.4800000004</v>
      </c>
      <c r="H14" s="75">
        <v>16716.11</v>
      </c>
      <c r="I14" s="204"/>
      <c r="J14" s="240"/>
      <c r="K14" s="234"/>
      <c r="L14" s="234"/>
      <c r="M14" s="219"/>
      <c r="N14" s="39">
        <v>56800</v>
      </c>
      <c r="O14" s="44" t="str">
        <f>'[1]AVANCE DE OBRA 01 AL 31 DIC 24'!$K$37</f>
        <v>FONDOS MUNICIPALES</v>
      </c>
      <c r="P14" s="76">
        <v>1</v>
      </c>
      <c r="Q14" s="81">
        <v>0.94</v>
      </c>
      <c r="R14" s="54">
        <f>'[1]AVANCE DE OBRA 01 AL 31 DIC 24'!$M$37</f>
        <v>45621</v>
      </c>
      <c r="S14" s="166">
        <f>'[1]AVANCE DE OBRA 01 AL 31 DIC 24'!$N$37</f>
        <v>45720</v>
      </c>
      <c r="T14" s="107">
        <v>45783</v>
      </c>
      <c r="U14" s="69" t="s">
        <v>148</v>
      </c>
      <c r="V14" s="74" t="s">
        <v>22</v>
      </c>
    </row>
    <row r="15" spans="1:22" ht="57" hidden="1" customHeight="1" x14ac:dyDescent="0.25">
      <c r="A15" s="6"/>
      <c r="B15" s="50" t="str">
        <f>'[2]AVANCE DE OBRA 01 AL 31 DIC 24'!$A$19</f>
        <v>DOP/AD/08/2024</v>
      </c>
      <c r="C15" s="86" t="s">
        <v>34</v>
      </c>
      <c r="D15" s="58" t="str">
        <f>'[2]AVANCE DE OBRA 01 AL 31 DIC 24'!$B$19</f>
        <v>C. MARCO ANTONIO VEGA
GUZMAN</v>
      </c>
      <c r="E15" s="33" t="str">
        <f>'[2]AVANCE DE OBRA 01 AL 31 DIC 24'!$D$19</f>
        <v>Ing. Jessica Alejandra Esparza Campos</v>
      </c>
      <c r="F15" s="61">
        <f>'[2]AVANCE DE OBRA 01 AL 31 DIC 24'!$E$19</f>
        <v>1068843.78</v>
      </c>
      <c r="G15" s="75">
        <f>F15+H15</f>
        <v>1110579.8</v>
      </c>
      <c r="H15" s="75">
        <v>41736.019999999997</v>
      </c>
      <c r="I15" s="204"/>
      <c r="J15" s="240"/>
      <c r="K15" s="234"/>
      <c r="L15" s="234"/>
      <c r="M15" s="220"/>
      <c r="N15" s="39">
        <v>56800</v>
      </c>
      <c r="O15" s="44" t="str">
        <f>'[2]AVANCE DE OBRA 01 AL 31 DIC 24'!$K$19</f>
        <v>FONDOS MUNICIPALES</v>
      </c>
      <c r="P15" s="76">
        <v>1</v>
      </c>
      <c r="Q15" s="76">
        <v>1</v>
      </c>
      <c r="R15" s="54">
        <f>'[2]AVANCE DE OBRA 01 AL 31 DIC 24'!$M$19</f>
        <v>45621</v>
      </c>
      <c r="S15" s="166">
        <f>'[2]AVANCE DE OBRA 01 AL 31 DIC 24'!$N$19</f>
        <v>45710</v>
      </c>
      <c r="T15" s="107">
        <v>45803</v>
      </c>
      <c r="U15" s="69" t="s">
        <v>25</v>
      </c>
      <c r="V15" s="74" t="s">
        <v>23</v>
      </c>
    </row>
    <row r="16" spans="1:22" ht="62.25" hidden="1" customHeight="1" x14ac:dyDescent="0.25">
      <c r="A16" s="6"/>
      <c r="B16" s="50" t="str">
        <f>'[2]AVANCE DE OBRA 01 AL 31 DIC 24'!$A$20</f>
        <v>DOP/AD/09/2024</v>
      </c>
      <c r="C16" s="86" t="s">
        <v>35</v>
      </c>
      <c r="D16" s="33" t="str">
        <f>'[2]AVANCE DE OBRA 01 AL 31 DIC 24'!$B$20</f>
        <v>PATIÑO MAYOREO FERRELECTRICO, S. A. DE C. V</v>
      </c>
      <c r="E16" s="33" t="str">
        <f>'[2]AVANCE DE OBRA 01 AL 31 DIC 24'!$D$20</f>
        <v>Ing. Jessica Alejandra Esparza Campos</v>
      </c>
      <c r="F16" s="59">
        <f>'[2]AVANCE DE OBRA 01 AL 31 DIC 24'!$E$20</f>
        <v>2466307.7400000002</v>
      </c>
      <c r="G16" s="75">
        <v>2299030.1800000002</v>
      </c>
      <c r="H16" s="75"/>
      <c r="I16" s="205">
        <v>70.42</v>
      </c>
      <c r="J16" s="241"/>
      <c r="K16" s="235"/>
      <c r="L16" s="235"/>
      <c r="M16" s="221">
        <v>32647.4</v>
      </c>
      <c r="N16" s="39">
        <v>56800</v>
      </c>
      <c r="O16" s="44" t="str">
        <f>'[2]AVANCE DE OBRA 01 AL 31 DIC 24'!$K$20</f>
        <v>FONDOS MUNICIPALES</v>
      </c>
      <c r="P16" s="76">
        <v>1</v>
      </c>
      <c r="Q16" s="76">
        <v>0.98</v>
      </c>
      <c r="R16" s="54">
        <f>'[2]AVANCE DE OBRA 01 AL 31 DIC 24'!$M$20</f>
        <v>45604</v>
      </c>
      <c r="S16" s="166">
        <f>'[2]AVANCE DE OBRA 01 AL 31 DIC 24'!$N$20</f>
        <v>45674</v>
      </c>
      <c r="T16" s="107"/>
      <c r="U16" s="69" t="s">
        <v>25</v>
      </c>
      <c r="V16" s="38"/>
    </row>
    <row r="17" spans="1:22" ht="60" x14ac:dyDescent="0.25">
      <c r="A17" s="4"/>
      <c r="B17" s="49" t="str">
        <f>'[2]AVANCE DE OBRA 01 AL 31 DIC 24'!$A$21</f>
        <v>DOP/CSS/10/2024</v>
      </c>
      <c r="C17" s="85" t="s">
        <v>36</v>
      </c>
      <c r="D17" s="30" t="str">
        <f>'[2]AVANCE DE OBRA 01 AL 31 DIC 24'!$B$21</f>
        <v>CONSTRUCTORA PVR, S.A. DE C.V.</v>
      </c>
      <c r="E17" s="30" t="str">
        <f>'[2]AVANCE DE OBRA 01 AL 31 DIC 24'!$D$21</f>
        <v>Arq. Pedro Noe Castellón Hernández</v>
      </c>
      <c r="F17" s="63">
        <f>'[2]AVANCE DE OBRA 01 AL 31 DIC 24'!$E$21</f>
        <v>12125515.619999999</v>
      </c>
      <c r="G17" s="40"/>
      <c r="H17" s="40"/>
      <c r="I17" s="206">
        <v>4533.16</v>
      </c>
      <c r="J17" s="242">
        <v>3532.09</v>
      </c>
      <c r="K17" s="236"/>
      <c r="L17" s="236"/>
      <c r="M17" s="222">
        <v>1508.26</v>
      </c>
      <c r="N17" s="62">
        <f>'[2]AVANCE DE OBRA 01 AL 31 DIC 24'!$J$21</f>
        <v>56800</v>
      </c>
      <c r="O17" s="41" t="str">
        <f>'[2]AVANCE DE OBRA 01 AL 31 DIC 24'!$K$21</f>
        <v>FONDOS MUNICIPALES</v>
      </c>
      <c r="P17" s="80">
        <v>0.9</v>
      </c>
      <c r="Q17" s="162">
        <v>0.74350000000000005</v>
      </c>
      <c r="R17" s="53">
        <f>'[2]AVANCE DE OBRA 01 AL 31 DIC 24'!$M$21</f>
        <v>45663</v>
      </c>
      <c r="S17" s="52">
        <f>'[2]AVANCE DE OBRA 01 AL 31 DIC 24'!$N$21</f>
        <v>45783</v>
      </c>
      <c r="T17" s="107"/>
      <c r="U17" s="69" t="s">
        <v>148</v>
      </c>
      <c r="V17" s="31"/>
    </row>
    <row r="18" spans="1:22" ht="54.95" customHeight="1" x14ac:dyDescent="0.25">
      <c r="A18" s="2"/>
      <c r="B18" s="49" t="str">
        <f>'[2]AVANCE DE OBRA 01 AL 31 DIC 24'!$A$22</f>
        <v>DOP/AD/11/2024</v>
      </c>
      <c r="C18" s="85" t="s">
        <v>37</v>
      </c>
      <c r="D18" s="30" t="str">
        <f>'[2]AVANCE DE OBRA 01 AL 31 DIC 24'!$B$22</f>
        <v>CONSTRUCTORA INOPARK S.A. DE C.V.</v>
      </c>
      <c r="E18" s="30" t="str">
        <f>'[2]AVANCE DE OBRA 01 AL 31 DIC 24'!$D$22</f>
        <v>Ing. Fernando Medina Jimenez</v>
      </c>
      <c r="F18" s="63">
        <f>'[2]AVANCE DE OBRA 01 AL 31 DIC 24'!$E$22</f>
        <v>10661329.17</v>
      </c>
      <c r="G18" s="40"/>
      <c r="H18" s="40"/>
      <c r="I18" s="207">
        <v>2994.27</v>
      </c>
      <c r="J18" s="243"/>
      <c r="K18" s="237"/>
      <c r="L18" s="237"/>
      <c r="M18" s="222">
        <v>1135.69</v>
      </c>
      <c r="N18" s="62">
        <f>'[2]AVANCE DE OBRA 01 AL 31 DIC 24'!$J$22</f>
        <v>2500</v>
      </c>
      <c r="O18" s="41" t="str">
        <f>'[2]AVANCE DE OBRA 01 AL 31 DIC 24'!$K$22</f>
        <v xml:space="preserve">FONDOS MUNICIPALES  </v>
      </c>
      <c r="P18" s="80">
        <v>1</v>
      </c>
      <c r="Q18" s="78">
        <v>0.76</v>
      </c>
      <c r="R18" s="53">
        <f>'[2]AVANCE DE OBRA 01 AL 31 DIC 24'!$M$22</f>
        <v>45670</v>
      </c>
      <c r="S18" s="52">
        <f>'[2]AVANCE DE OBRA 01 AL 31 DIC 24'!$N$22</f>
        <v>45767</v>
      </c>
      <c r="T18" s="107"/>
      <c r="U18" s="69" t="s">
        <v>25</v>
      </c>
      <c r="V18" s="41"/>
    </row>
    <row r="19" spans="1:22" ht="54.95" hidden="1" customHeight="1" x14ac:dyDescent="0.25">
      <c r="A19" s="2"/>
      <c r="B19" s="49" t="str">
        <f>'[2]AVANCE DE OBRA 01 AL 31 DIC 24'!$A$23</f>
        <v>DOP/CSS/12/2024</v>
      </c>
      <c r="C19" s="85" t="s">
        <v>38</v>
      </c>
      <c r="D19" s="30" t="str">
        <f>'[2]AVANCE DE OBRA 01 AL 31 DIC 24'!$B$23</f>
        <v>BRIORA TERRACERIAS CONSTRUCCIONES S.A. DE C.V.</v>
      </c>
      <c r="E19" s="30" t="str">
        <f>'[2]AVANCE DE OBRA 01 AL 31 DIC 24'!$D$23</f>
        <v xml:space="preserve">Ing. Daniel Arturo Betancourt Quintero </v>
      </c>
      <c r="F19" s="64">
        <f>'[2]AVANCE DE OBRA 01 AL 31 DIC 24'!$E$23</f>
        <v>3415722.55</v>
      </c>
      <c r="G19" s="174">
        <v>4873749.95</v>
      </c>
      <c r="H19" s="174">
        <v>1421317.96</v>
      </c>
      <c r="I19" s="208"/>
      <c r="J19" s="103"/>
      <c r="K19" s="103"/>
      <c r="L19" s="103"/>
      <c r="M19" s="223"/>
      <c r="N19" s="62">
        <f>'[2]AVANCE DE OBRA 01 AL 31 DIC 24'!$J$23</f>
        <v>4500</v>
      </c>
      <c r="O19" s="41" t="str">
        <f>'[2]AVANCE DE OBRA 01 AL 31 DIC 24'!$K$23</f>
        <v xml:space="preserve">FONDOS MUNICIPALES  </v>
      </c>
      <c r="P19" s="80">
        <v>1</v>
      </c>
      <c r="Q19" s="77">
        <v>1</v>
      </c>
      <c r="R19" s="53">
        <f>'[2]AVANCE DE OBRA 01 AL 31 DIC 24'!$M$23</f>
        <v>45667</v>
      </c>
      <c r="S19" s="52">
        <f>'[2]AVANCE DE OBRA 01 AL 31 DIC 24'!$N$23</f>
        <v>45767</v>
      </c>
      <c r="T19" s="107">
        <v>45803</v>
      </c>
      <c r="U19" s="69" t="s">
        <v>25</v>
      </c>
      <c r="V19" s="161" t="s">
        <v>147</v>
      </c>
    </row>
    <row r="20" spans="1:22" ht="54.95" customHeight="1" x14ac:dyDescent="0.25">
      <c r="A20" s="2"/>
      <c r="B20" s="49" t="str">
        <f>'[2]AVANCE DE OBRA 01 AL 31 DIC 24'!$A$24</f>
        <v>DOP/CSS/13/2024</v>
      </c>
      <c r="C20" s="85" t="s">
        <v>39</v>
      </c>
      <c r="D20" s="30" t="str">
        <f>'[2]AVANCE DE OBRA 01 AL 31 DIC 24'!$B$24</f>
        <v>NIETO RIESTRA  DESARROLLADORA, S. A. DEC. V</v>
      </c>
      <c r="E20" s="30" t="str">
        <f>'[2]AVANCE DE OBRA 01 AL 31 DIC 24'!$D$24</f>
        <v>Arq. Pedro Noe Castellón Hernández</v>
      </c>
      <c r="F20" s="64">
        <f>'[2]AVANCE DE OBRA 01 AL 31 DIC 24'!$E$24</f>
        <v>3425549.19</v>
      </c>
      <c r="G20" s="40"/>
      <c r="H20" s="174">
        <v>1560000</v>
      </c>
      <c r="I20" s="209">
        <v>1190</v>
      </c>
      <c r="J20" s="244"/>
      <c r="K20" s="238">
        <v>0</v>
      </c>
      <c r="L20" s="238">
        <v>703.91</v>
      </c>
      <c r="M20" s="224" t="s">
        <v>184</v>
      </c>
      <c r="N20" s="62">
        <f>'[2]AVANCE DE OBRA 01 AL 31 DIC 24'!$J$24</f>
        <v>56800</v>
      </c>
      <c r="O20" s="41" t="str">
        <f>'[2]AVANCE DE OBRA 01 AL 31 DIC 24'!$K$24</f>
        <v>FONDOS MUNICIPALES</v>
      </c>
      <c r="P20" s="80">
        <v>1</v>
      </c>
      <c r="Q20" s="80">
        <v>0.9</v>
      </c>
      <c r="R20" s="53">
        <f>'[2]AVANCE DE OBRA 01 AL 31 DIC 24'!$M$24</f>
        <v>45667</v>
      </c>
      <c r="S20" s="52">
        <f>'[2]AVANCE DE OBRA 01 AL 31 DIC 24'!$N$24</f>
        <v>45757</v>
      </c>
      <c r="T20" s="107"/>
      <c r="U20" s="69" t="s">
        <v>25</v>
      </c>
      <c r="V20" s="41"/>
    </row>
    <row r="21" spans="1:22" ht="54.95" customHeight="1" x14ac:dyDescent="0.25">
      <c r="A21" s="17"/>
      <c r="B21" s="49" t="str">
        <f>'[2]AVANCE DE OBRA 01 AL 31 DIC 24'!$A$25</f>
        <v>DOP/AD/14/2024</v>
      </c>
      <c r="C21" s="85" t="s">
        <v>40</v>
      </c>
      <c r="D21" s="30" t="str">
        <f>'[2]AVANCE DE OBRA 01 AL 31 DIC 24'!$B$25</f>
        <v>GVC CONSTRUCTORA DE LA BAHIA S.A. DE C.V.</v>
      </c>
      <c r="E21" s="30" t="str">
        <f>'[2]AVANCE DE OBRA 01 AL 31 DIC 24'!$D$25</f>
        <v xml:space="preserve">Ing. Daniel Arturo Betancourt Quintero </v>
      </c>
      <c r="F21" s="63">
        <f>'[2]AVANCE DE OBRA 01 AL 31 DIC 24'!$E$25</f>
        <v>3840786.07</v>
      </c>
      <c r="G21" s="40"/>
      <c r="H21" s="40"/>
      <c r="I21" s="208"/>
      <c r="J21" s="103"/>
      <c r="K21" s="103"/>
      <c r="L21" s="103"/>
      <c r="M21" s="223"/>
      <c r="N21" s="62">
        <f>'[2]AVANCE DE OBRA 01 AL 31 DIC 24'!$J$25</f>
        <v>4000</v>
      </c>
      <c r="O21" s="41" t="str">
        <f t="array" ref="O21:O22">'[2]AVANCE DE OBRA 01 AL 31 DIC 24'!$K$24:$K$25</f>
        <v>FONDOS MUNICIPALES</v>
      </c>
      <c r="P21" s="80">
        <v>1</v>
      </c>
      <c r="Q21" s="78">
        <v>1</v>
      </c>
      <c r="R21" s="53">
        <f>'[2]AVANCE DE OBRA 01 AL 31 DIC 24'!$M$25</f>
        <v>45671</v>
      </c>
      <c r="S21" s="52">
        <f>'[2]AVANCE DE OBRA 01 AL 31 DIC 24'!$N$25</f>
        <v>45761</v>
      </c>
      <c r="T21" s="107"/>
      <c r="U21" s="69" t="s">
        <v>148</v>
      </c>
      <c r="V21" s="41"/>
    </row>
    <row r="22" spans="1:22" ht="54.95" customHeight="1" x14ac:dyDescent="0.25">
      <c r="A22" s="4"/>
      <c r="B22" s="49" t="str">
        <f>'[2]AVANCE DE OBRA 01 AL 31 DIC 24'!$A$26</f>
        <v>DOP/AD/15/2024</v>
      </c>
      <c r="C22" s="85" t="s">
        <v>41</v>
      </c>
      <c r="D22" s="30" t="str">
        <f>'[2]AVANCE DE OBRA 01 AL 31 DIC 24'!$B$26</f>
        <v>SERVICIOS CONSTRUBEROMA S.A. DE C.V.</v>
      </c>
      <c r="E22" s="30" t="str">
        <f>'[2]AVANCE DE OBRA 01 AL 31 DIC 24'!$D$26</f>
        <v xml:space="preserve">Ing. Daniel Arturo Betancourt Quintero </v>
      </c>
      <c r="F22" s="63">
        <f>'[2]AVANCE DE OBRA 01 AL 31 DIC 24'!$E$26</f>
        <v>3043965.04</v>
      </c>
      <c r="G22" s="40"/>
      <c r="H22" s="40"/>
      <c r="I22" s="208"/>
      <c r="J22" s="103"/>
      <c r="K22" s="103"/>
      <c r="L22" s="103"/>
      <c r="M22" s="223"/>
      <c r="N22" s="41">
        <f>'[2]AVANCE DE OBRA 01 AL 31 DIC 24'!$J$26</f>
        <v>568</v>
      </c>
      <c r="O22" s="41" t="str">
        <v>FONDOS MUNICIPALES</v>
      </c>
      <c r="P22" s="43">
        <v>1</v>
      </c>
      <c r="Q22" s="162">
        <v>1</v>
      </c>
      <c r="R22" s="53">
        <f>'[2]AVANCE DE OBRA 01 AL 31 DIC 24'!$M$26</f>
        <v>45672</v>
      </c>
      <c r="S22" s="52">
        <f>'[2]AVANCE DE OBRA 01 AL 31 DIC 24'!$N$26</f>
        <v>45762</v>
      </c>
      <c r="T22" s="107"/>
      <c r="U22" s="69" t="s">
        <v>25</v>
      </c>
      <c r="V22" s="41"/>
    </row>
    <row r="23" spans="1:22" ht="54.95" customHeight="1" x14ac:dyDescent="0.25">
      <c r="A23" s="4"/>
      <c r="B23" s="49" t="str">
        <f>'[2]AVANCE DE OBRA 01 AL 31 DIC 24'!$A$27</f>
        <v>DOP/AD/16/2024</v>
      </c>
      <c r="C23" s="85" t="s">
        <v>42</v>
      </c>
      <c r="D23" s="30" t="s">
        <v>53</v>
      </c>
      <c r="E23" s="30" t="str">
        <f>'[2]AVANCE DE OBRA 01 AL 31 DIC 24'!$D$27</f>
        <v xml:space="preserve">Ing. Daniel Arturo Betancourt Quintero </v>
      </c>
      <c r="F23" s="63">
        <f>'[2]AVANCE DE OBRA 01 AL 31 DIC 24'!$E$27</f>
        <v>2736294.43</v>
      </c>
      <c r="G23" s="42"/>
      <c r="H23" s="42"/>
      <c r="I23" s="208"/>
      <c r="J23" s="103"/>
      <c r="K23" s="103"/>
      <c r="L23" s="103"/>
      <c r="M23" s="223"/>
      <c r="N23" s="41">
        <f>'[2]AVANCE DE OBRA 01 AL 31 DIC 24'!$J$27</f>
        <v>568</v>
      </c>
      <c r="O23" s="41" t="str">
        <f>'[2]AVANCE DE OBRA 01 AL 31 DIC 24'!$K$27</f>
        <v>FONDOS MUNICIPALES</v>
      </c>
      <c r="P23" s="80">
        <v>1</v>
      </c>
      <c r="Q23" s="77">
        <v>1</v>
      </c>
      <c r="R23" s="53">
        <f>'[2]AVANCE DE OBRA 01 AL 31 DIC 24'!$M$27</f>
        <v>45667</v>
      </c>
      <c r="S23" s="52">
        <v>45757</v>
      </c>
      <c r="T23" s="107"/>
      <c r="U23" s="69" t="s">
        <v>148</v>
      </c>
      <c r="V23" s="41"/>
    </row>
    <row r="24" spans="1:22" ht="54.95" customHeight="1" x14ac:dyDescent="0.25">
      <c r="A24" s="4"/>
      <c r="B24" s="49" t="str">
        <f>'[2]AVANCE DE OBRA 01 AL 31 DIC 24'!$A$28</f>
        <v>DOP/AD/17/2024</v>
      </c>
      <c r="C24" s="85" t="s">
        <v>43</v>
      </c>
      <c r="D24" s="30" t="str">
        <f>'[2]AVANCE DE OBRA 01 AL 31 DIC 24'!$B$28</f>
        <v>NIETO RIESTRA  DESARROLLADORA, S. A. DEC. V</v>
      </c>
      <c r="E24" s="30" t="str">
        <f>'[2]AVANCE DE OBRA 01 AL 31 DIC 24'!$D$28</f>
        <v>Arq. Bresly Anahi Quezada Navarrete</v>
      </c>
      <c r="F24" s="63">
        <f>'[2]AVANCE DE OBRA 01 AL 31 DIC 24'!$E$28</f>
        <v>12057458.91</v>
      </c>
      <c r="G24" s="40"/>
      <c r="H24" s="40"/>
      <c r="I24" s="207">
        <v>3821.4</v>
      </c>
      <c r="J24" s="243">
        <v>4641.55</v>
      </c>
      <c r="K24" s="237"/>
      <c r="L24" s="237"/>
      <c r="M24" s="222">
        <v>460.12</v>
      </c>
      <c r="N24" s="62">
        <f>'[2]AVANCE DE OBRA 01 AL 31 DIC 24'!$J$28</f>
        <v>56800</v>
      </c>
      <c r="O24" s="41" t="str">
        <f>'[2]AVANCE DE OBRA 01 AL 31 DIC 24'!$K$28</f>
        <v>FONDOS MUNICIPALES</v>
      </c>
      <c r="P24" s="80">
        <v>1</v>
      </c>
      <c r="Q24" s="77">
        <v>1</v>
      </c>
      <c r="R24" s="53">
        <f>'[2]AVANCE DE OBRA 01 AL 31 DIC 24'!$M$28</f>
        <v>45666</v>
      </c>
      <c r="S24" s="52">
        <f>'[2]AVANCE DE OBRA 01 AL 31 DIC 24'!$N$28</f>
        <v>45766</v>
      </c>
      <c r="T24" s="107"/>
      <c r="U24" s="69" t="s">
        <v>25</v>
      </c>
      <c r="V24" s="41"/>
    </row>
    <row r="25" spans="1:22" ht="54.95" customHeight="1" x14ac:dyDescent="0.25">
      <c r="A25" s="5"/>
      <c r="B25" s="265" t="str">
        <f>'[2]AVANCE DE OBRA 01 AL 31 DIC 24'!$A$29</f>
        <v>DOP/AD/18/2024</v>
      </c>
      <c r="C25" s="277" t="s">
        <v>44</v>
      </c>
      <c r="D25" s="267" t="str">
        <f>'[2]AVANCE DE OBRA 01 AL 31 DIC 24'!$B$29</f>
        <v>ING. JUAN RAMON MIRAMONTES ALDANA</v>
      </c>
      <c r="E25" s="267" t="str">
        <f>'[2]AVANCE DE OBRA 01 AL 31 DIC 24'!$D$29</f>
        <v>Ing. Fernando Medina Jimenez</v>
      </c>
      <c r="F25" s="268">
        <f>'[2]AVANCE DE OBRA 01 AL 31 DIC 24'!$E$29</f>
        <v>5407278.5</v>
      </c>
      <c r="G25" s="278"/>
      <c r="H25" s="278"/>
      <c r="I25" s="270"/>
      <c r="J25" s="256"/>
      <c r="K25" s="256"/>
      <c r="L25" s="256"/>
      <c r="M25" s="271"/>
      <c r="N25" s="272">
        <f>'[2]AVANCE DE OBRA 01 AL 31 DIC 24'!$J$29</f>
        <v>106800</v>
      </c>
      <c r="O25" s="273" t="str">
        <f>'[2]AVANCE DE OBRA 01 AL 31 DIC 24'!$K$29</f>
        <v>FONDOS MUNICIPALES</v>
      </c>
      <c r="P25" s="279"/>
      <c r="Q25" s="274"/>
      <c r="R25" s="275">
        <f>'[2]AVANCE DE OBRA 01 AL 31 DIC 24'!$M$29</f>
        <v>45666</v>
      </c>
      <c r="S25" s="276">
        <f>'[2]AVANCE DE OBRA 01 AL 31 DIC 24'!$N$29</f>
        <v>45765</v>
      </c>
      <c r="T25" s="263"/>
      <c r="U25" s="264" t="s">
        <v>26</v>
      </c>
      <c r="V25" s="273"/>
    </row>
    <row r="26" spans="1:22" ht="69" hidden="1" customHeight="1" x14ac:dyDescent="0.25">
      <c r="A26" s="2"/>
      <c r="B26" s="49" t="str">
        <f>'[2]AVANCE DE OBRA 01 AL 31 DIC 24'!$A$30</f>
        <v>DOP/CSS/19/2024</v>
      </c>
      <c r="C26" s="85" t="s">
        <v>45</v>
      </c>
      <c r="D26" s="30" t="str">
        <f>'[2]AVANCE DE OBRA 01 AL 31 DIC 24'!$B$30</f>
        <v>INGENIERIA Y ARQUITECTURA ESPECIALIZADA DEL CENTRO S.A. DE C.V.</v>
      </c>
      <c r="E26" s="30" t="str">
        <f>'[2]AVANCE DE OBRA 01 AL 31 DIC 24'!$D$30</f>
        <v>Arq. Sergio Enrique Garcia Ruiz</v>
      </c>
      <c r="F26" s="63">
        <f>'[2]AVANCE DE OBRA 01 AL 31 DIC 24'!$E$30</f>
        <v>6049726.5199999996</v>
      </c>
      <c r="G26" s="42"/>
      <c r="H26" s="174">
        <v>1368137.2</v>
      </c>
      <c r="I26" s="211"/>
      <c r="J26" s="185"/>
      <c r="K26" s="185"/>
      <c r="L26" s="185"/>
      <c r="M26" s="223"/>
      <c r="N26" s="62">
        <f>'[2]AVANCE DE OBRA 01 AL 31 DIC 24'!$J$30</f>
        <v>56800</v>
      </c>
      <c r="O26" s="41" t="str">
        <f>'[2]AVANCE DE OBRA 01 AL 31 DIC 24'!$K$30</f>
        <v>FONDOS MUNICIPALES</v>
      </c>
      <c r="P26" s="77">
        <v>1</v>
      </c>
      <c r="Q26" s="77">
        <v>0.98319999999999996</v>
      </c>
      <c r="R26" s="53">
        <f>'[2]AVANCE DE OBRA 01 AL 31 DIC 24'!$M$30</f>
        <v>45665</v>
      </c>
      <c r="S26" s="52">
        <f>'[2]AVANCE DE OBRA 01 AL 31 DIC 24'!$N$30</f>
        <v>45765</v>
      </c>
      <c r="T26" s="107"/>
      <c r="U26" s="69" t="s">
        <v>148</v>
      </c>
      <c r="V26" s="41"/>
    </row>
    <row r="27" spans="1:22" ht="62.25" customHeight="1" x14ac:dyDescent="0.25">
      <c r="A27" s="2"/>
      <c r="B27" s="49" t="str">
        <f>'[2]AVANCE DE OBRA 01 AL 31 DIC 24'!$A$31</f>
        <v>DOP/CSS/20/2024</v>
      </c>
      <c r="C27" s="85" t="s">
        <v>46</v>
      </c>
      <c r="D27" s="30" t="str">
        <f>'[2]AVANCE DE OBRA 01 AL 31 DIC 24'!$B$31</f>
        <v>PATIÑO MAYOREO FERRELECTRICO, S.A. DE C.V.</v>
      </c>
      <c r="E27" s="30" t="str">
        <f>'[2]AVANCE DE OBRA 01 AL 31 DIC 24'!$D$31</f>
        <v>Arq. Sergio Enrique Garcia Ruiz</v>
      </c>
      <c r="F27" s="63">
        <f>'[2]AVANCE DE OBRA 01 AL 31 DIC 24'!$E$31</f>
        <v>12205992.68</v>
      </c>
      <c r="G27" s="42"/>
      <c r="H27" s="42"/>
      <c r="I27" s="247" t="s">
        <v>239</v>
      </c>
      <c r="J27" s="185" t="s">
        <v>240</v>
      </c>
      <c r="K27" s="185"/>
      <c r="L27" s="185"/>
      <c r="M27" s="223"/>
      <c r="N27" s="41" t="str">
        <f>'[2]AVANCE DE OBRA 01 AL 31 DIC 24'!$J$31</f>
        <v>224,00</v>
      </c>
      <c r="O27" s="41" t="str">
        <f>'[2]AVANCE DE OBRA 01 AL 31 DIC 24'!$K$31</f>
        <v>FONDOS MUNICIPALES</v>
      </c>
      <c r="P27" s="80">
        <v>1</v>
      </c>
      <c r="Q27" s="80">
        <v>0.62</v>
      </c>
      <c r="R27" s="53">
        <f>'[2]AVANCE DE OBRA 01 AL 31 DIC 24'!$M$31</f>
        <v>45665</v>
      </c>
      <c r="S27" s="52">
        <f>'[2]AVANCE DE OBRA 01 AL 31 DIC 24'!$N$31</f>
        <v>45785</v>
      </c>
      <c r="T27" s="107"/>
      <c r="U27" s="69" t="s">
        <v>148</v>
      </c>
      <c r="V27" s="41"/>
    </row>
    <row r="28" spans="1:22" ht="72" x14ac:dyDescent="0.25">
      <c r="A28" s="2"/>
      <c r="B28" s="250" t="str">
        <f>'[2]AVANCE DE OBRA 01 AL 31 DIC 24'!$A$32</f>
        <v>DOP/CSS/21/2024</v>
      </c>
      <c r="C28" s="251" t="s">
        <v>47</v>
      </c>
      <c r="D28" s="252" t="str">
        <f>'[2]AVANCE DE OBRA 01 AL 31 DIC 24'!$B$32</f>
        <v>NIETO RIESTRA DESARROLLADORA, S. A. DEC. V</v>
      </c>
      <c r="E28" s="252" t="str">
        <f>'[2]AVANCE DE OBRA 01 AL 31 DIC 24'!$D$32</f>
        <v>Arq. Sergio Enrique Garcia Ruiz</v>
      </c>
      <c r="F28" s="253">
        <f>'[2]AVANCE DE OBRA 01 AL 31 DIC 24'!$E$32</f>
        <v>11634489.33</v>
      </c>
      <c r="G28" s="254"/>
      <c r="H28" s="254"/>
      <c r="I28" s="255"/>
      <c r="J28" s="256"/>
      <c r="K28" s="256"/>
      <c r="L28" s="256"/>
      <c r="M28" s="257"/>
      <c r="N28" s="258">
        <v>56800</v>
      </c>
      <c r="O28" s="259" t="str">
        <f>'[2]AVANCE DE OBRA 01 AL 31 DIC 24'!$K$32</f>
        <v>FONDOS MUNICIPALES</v>
      </c>
      <c r="P28" s="260"/>
      <c r="Q28" s="260"/>
      <c r="R28" s="261">
        <f>'[2]AVANCE DE OBRA 01 AL 31 DIC 24'!$M$32</f>
        <v>45672</v>
      </c>
      <c r="S28" s="262">
        <f>'[2]AVANCE DE OBRA 01 AL 31 DIC 24'!$N$32</f>
        <v>45792</v>
      </c>
      <c r="T28" s="263"/>
      <c r="U28" s="264" t="s">
        <v>26</v>
      </c>
      <c r="V28" s="259"/>
    </row>
    <row r="29" spans="1:22" ht="69.75" customHeight="1" x14ac:dyDescent="0.25">
      <c r="A29" s="3"/>
      <c r="B29" s="265" t="str">
        <f>'[2]AVANCE DE OBRA 01 AL 31 DIC 24'!$A$33</f>
        <v>DOP/CSS/22/2024</v>
      </c>
      <c r="C29" s="266" t="s">
        <v>48</v>
      </c>
      <c r="D29" s="267" t="str">
        <f>'[2]AVANCE DE OBRA 01 AL 31 DIC 24'!$B$33</f>
        <v>ADMINISTRACIÓN Y CONSTRUCCIÓN EDIMEX, S.A. DE C.V.</v>
      </c>
      <c r="E29" s="267" t="str">
        <f>'[2]AVANCE DE OBRA 01 AL 31 DIC 24'!$D$33</f>
        <v>Arq. Sergio Enrique Garcia Ruiz</v>
      </c>
      <c r="F29" s="268">
        <f>'[2]AVANCE DE OBRA 01 AL 31 DIC 24'!$E$33</f>
        <v>11781340.18</v>
      </c>
      <c r="G29" s="269"/>
      <c r="H29" s="269"/>
      <c r="I29" s="270"/>
      <c r="J29" s="256"/>
      <c r="K29" s="256"/>
      <c r="L29" s="256"/>
      <c r="M29" s="271"/>
      <c r="N29" s="272">
        <v>56800</v>
      </c>
      <c r="O29" s="273" t="str">
        <f>'[2]AVANCE DE OBRA 01 AL 31 DIC 24'!$K$33</f>
        <v>FONDOS MUNICIPALES</v>
      </c>
      <c r="P29" s="274"/>
      <c r="Q29" s="274"/>
      <c r="R29" s="275">
        <f>'[2]AVANCE DE OBRA 01 AL 31 DIC 24'!$M$33</f>
        <v>45665</v>
      </c>
      <c r="S29" s="276">
        <f>'[2]AVANCE DE OBRA 01 AL 31 DIC 24'!$N$33</f>
        <v>45785</v>
      </c>
      <c r="T29" s="263"/>
      <c r="U29" s="264" t="s">
        <v>26</v>
      </c>
      <c r="V29" s="273"/>
    </row>
    <row r="30" spans="1:22" ht="60" hidden="1" customHeight="1" x14ac:dyDescent="0.25">
      <c r="A30" s="2"/>
      <c r="B30" s="49" t="str">
        <f>'[2]AVANCE DE OBRA 01 AL 31 DIC 24'!$A$34</f>
        <v>DOP/AD/23/2024</v>
      </c>
      <c r="C30" s="85" t="s">
        <v>49</v>
      </c>
      <c r="D30" s="30" t="str">
        <f>'[2]AVANCE DE OBRA 01 AL 31 DIC 24'!$B$34</f>
        <v>CONSTRUCTORA SOLURG, S. de R. L. de C. V.</v>
      </c>
      <c r="E30" s="30" t="str">
        <f>'[2]AVANCE DE OBRA 01 AL 31 DIC 24'!$D$34</f>
        <v>Arq. Pedro Noe Castellón Hernández</v>
      </c>
      <c r="F30" s="63">
        <f>'[2]AVANCE DE OBRA 01 AL 31 DIC 24'!$E$34</f>
        <v>3425549.19</v>
      </c>
      <c r="G30" s="45"/>
      <c r="H30" s="56">
        <v>727236.28</v>
      </c>
      <c r="I30" s="206">
        <v>1169.54</v>
      </c>
      <c r="J30" s="242">
        <v>1143.03</v>
      </c>
      <c r="K30" s="185"/>
      <c r="L30" s="185"/>
      <c r="M30" s="223"/>
      <c r="N30" s="62">
        <v>1900</v>
      </c>
      <c r="O30" s="41" t="str">
        <f>'[2]AVANCE DE OBRA 01 AL 31 DIC 24'!$K$34</f>
        <v>FONDOS MUNICIPALES</v>
      </c>
      <c r="P30" s="77">
        <v>1</v>
      </c>
      <c r="Q30" s="148">
        <v>0.99660000000000004</v>
      </c>
      <c r="R30" s="53">
        <f>'[2]AVANCE DE OBRA 01 AL 31 DIC 24'!$M$34</f>
        <v>45667</v>
      </c>
      <c r="S30" s="52">
        <f>'[2]AVANCE DE OBRA 01 AL 31 DIC 24'!$N$34</f>
        <v>45757</v>
      </c>
      <c r="T30" s="107">
        <v>45792</v>
      </c>
      <c r="U30" s="69" t="s">
        <v>25</v>
      </c>
      <c r="V30" s="41"/>
    </row>
    <row r="31" spans="1:22" ht="57.75" hidden="1" customHeight="1" x14ac:dyDescent="0.25">
      <c r="A31" s="3"/>
      <c r="B31" s="50" t="str">
        <f>'[2]AVANCE DE OBRA 01 AL 31 DIC 24'!$A$35</f>
        <v>DOP/AD/24/2024</v>
      </c>
      <c r="C31" s="86" t="s">
        <v>50</v>
      </c>
      <c r="D31" s="33" t="str">
        <f>'[2]AVANCE DE OBRA 01 AL 31 DIC 24'!$B$35</f>
        <v>OPERADORA DE PROYECTOS ARH, S.A. DE C.V</v>
      </c>
      <c r="E31" s="33" t="str">
        <f>'[2]AVANCE DE OBRA 01 AL 31 DIC 24'!$D$35</f>
        <v>Ing. Jessica Alejandra Esparza Campos</v>
      </c>
      <c r="F31" s="65">
        <f>'[2]AVANCE DE OBRA 01 AL 31 DIC 24'!$E$35</f>
        <v>2451251.36</v>
      </c>
      <c r="G31" s="46"/>
      <c r="H31" s="46"/>
      <c r="I31" s="210"/>
      <c r="J31" s="185"/>
      <c r="K31" s="185"/>
      <c r="L31" s="185"/>
      <c r="M31" s="225"/>
      <c r="N31" s="44">
        <v>390</v>
      </c>
      <c r="O31" s="44" t="str">
        <f>'[2]AVANCE DE OBRA 01 AL 31 DIC 24'!$K$35</f>
        <v>FONDOS MUNICIPALES</v>
      </c>
      <c r="P31" s="76">
        <v>1</v>
      </c>
      <c r="Q31" s="81">
        <v>1</v>
      </c>
      <c r="R31" s="54">
        <f>'[2]AVANCE DE OBRA 01 AL 31 DIC 24'!$M$35</f>
        <v>45665</v>
      </c>
      <c r="S31" s="166">
        <f>'[2]AVANCE DE OBRA 01 AL 31 DIC 24'!$N$35</f>
        <v>45754</v>
      </c>
      <c r="T31" s="107"/>
      <c r="U31" s="87" t="s">
        <v>148</v>
      </c>
      <c r="V31" s="44"/>
    </row>
    <row r="32" spans="1:22" ht="54.95" customHeight="1" x14ac:dyDescent="0.25">
      <c r="A32" s="97"/>
      <c r="B32" s="98" t="str">
        <f>'[2]AVANCE DE OBRA 01 AL 31 DIC 24'!$A$36</f>
        <v>DOP/AD/25/2024</v>
      </c>
      <c r="C32" s="99" t="s">
        <v>51</v>
      </c>
      <c r="D32" s="100" t="s">
        <v>52</v>
      </c>
      <c r="E32" s="100" t="str">
        <f>'[2]AVANCE DE OBRA 01 AL 31 DIC 24'!$D$36</f>
        <v>Ing. Jessica Alejandra Esparza Campos</v>
      </c>
      <c r="F32" s="101">
        <f>'[2]AVANCE DE OBRA 01 AL 31 DIC 24'!$E$36</f>
        <v>2440937.8199999998</v>
      </c>
      <c r="G32" s="102"/>
      <c r="H32" s="102"/>
      <c r="I32" s="212"/>
      <c r="J32" s="185"/>
      <c r="K32" s="185"/>
      <c r="L32" s="185"/>
      <c r="M32" s="226"/>
      <c r="N32" s="104">
        <v>568</v>
      </c>
      <c r="O32" s="104" t="str">
        <f>'[2]AVANCE DE OBRA 01 AL 31 DIC 24'!$K$36</f>
        <v>FONDOS MUNICIPALES</v>
      </c>
      <c r="P32" s="105">
        <v>1</v>
      </c>
      <c r="Q32" s="129">
        <v>0.8135</v>
      </c>
      <c r="R32" s="107">
        <f>'[2]AVANCE DE OBRA 01 AL 31 DIC 24'!$M$36</f>
        <v>45665</v>
      </c>
      <c r="S32" s="168">
        <f>'[2]AVANCE DE OBRA 01 AL 31 DIC 24'!$N$36</f>
        <v>45754</v>
      </c>
      <c r="T32" s="107"/>
      <c r="U32" s="69" t="s">
        <v>148</v>
      </c>
      <c r="V32" s="104"/>
    </row>
    <row r="33" spans="2:22" ht="51" customHeight="1" x14ac:dyDescent="0.25">
      <c r="B33" s="113" t="s">
        <v>54</v>
      </c>
      <c r="C33" s="109" t="s">
        <v>55</v>
      </c>
      <c r="D33" s="112" t="s">
        <v>56</v>
      </c>
      <c r="E33" s="112" t="s">
        <v>57</v>
      </c>
      <c r="F33" s="110">
        <v>6913479.7400000002</v>
      </c>
      <c r="G33" s="88"/>
      <c r="H33" s="88"/>
      <c r="I33" s="213">
        <v>1384.06</v>
      </c>
      <c r="J33" s="193"/>
      <c r="K33" s="182"/>
      <c r="L33" s="182"/>
      <c r="M33" s="227"/>
      <c r="N33" s="121">
        <v>2080</v>
      </c>
      <c r="O33" s="94" t="s">
        <v>60</v>
      </c>
      <c r="P33" s="105">
        <v>0.5</v>
      </c>
      <c r="Q33" s="106">
        <v>0.47110000000000002</v>
      </c>
      <c r="R33" s="93">
        <v>45687</v>
      </c>
      <c r="S33" s="169">
        <v>45787</v>
      </c>
      <c r="T33" s="93"/>
      <c r="U33" s="120" t="s">
        <v>24</v>
      </c>
      <c r="V33" s="88"/>
    </row>
    <row r="34" spans="2:22" ht="45" customHeight="1" x14ac:dyDescent="0.25">
      <c r="B34" s="113" t="s">
        <v>58</v>
      </c>
      <c r="C34" s="90" t="s">
        <v>59</v>
      </c>
      <c r="D34" s="95" t="s">
        <v>63</v>
      </c>
      <c r="E34" s="95" t="s">
        <v>57</v>
      </c>
      <c r="F34" s="91">
        <v>8613690.4299999997</v>
      </c>
      <c r="G34" s="88"/>
      <c r="H34" s="88"/>
      <c r="I34" s="214">
        <v>2317.2199999999998</v>
      </c>
      <c r="J34" s="245">
        <v>1764.29</v>
      </c>
      <c r="K34" s="186">
        <v>521.04</v>
      </c>
      <c r="L34" s="245">
        <v>521.04</v>
      </c>
      <c r="M34" s="228" t="s">
        <v>188</v>
      </c>
      <c r="N34" s="121">
        <v>1200</v>
      </c>
      <c r="O34" s="94" t="s">
        <v>64</v>
      </c>
      <c r="P34" s="106">
        <v>1</v>
      </c>
      <c r="Q34" s="126">
        <v>0.99719999999999998</v>
      </c>
      <c r="R34" s="92">
        <v>45687</v>
      </c>
      <c r="S34" s="170">
        <v>45806</v>
      </c>
      <c r="T34" s="92"/>
      <c r="U34" s="120" t="s">
        <v>25</v>
      </c>
      <c r="V34" s="88" t="s">
        <v>187</v>
      </c>
    </row>
    <row r="35" spans="2:22" ht="45" customHeight="1" x14ac:dyDescent="0.25">
      <c r="B35" s="127" t="s">
        <v>61</v>
      </c>
      <c r="C35" s="90" t="s">
        <v>62</v>
      </c>
      <c r="D35" s="95" t="s">
        <v>65</v>
      </c>
      <c r="E35" s="95" t="s">
        <v>57</v>
      </c>
      <c r="F35" s="114">
        <v>4436442.2699999996</v>
      </c>
      <c r="G35" s="88"/>
      <c r="H35" s="88"/>
      <c r="I35" s="213">
        <v>1397</v>
      </c>
      <c r="J35" s="193">
        <v>1397</v>
      </c>
      <c r="K35" s="182"/>
      <c r="L35" s="182"/>
      <c r="M35" s="229">
        <v>1344.97</v>
      </c>
      <c r="N35" s="121">
        <v>1200</v>
      </c>
      <c r="O35" s="94" t="s">
        <v>64</v>
      </c>
      <c r="P35" s="129">
        <v>1</v>
      </c>
      <c r="Q35" s="129">
        <v>1</v>
      </c>
      <c r="R35" s="92">
        <v>45687</v>
      </c>
      <c r="S35" s="170">
        <v>45776</v>
      </c>
      <c r="T35" s="92"/>
      <c r="U35" s="120" t="s">
        <v>25</v>
      </c>
      <c r="V35" s="88"/>
    </row>
    <row r="36" spans="2:22" ht="45" customHeight="1" x14ac:dyDescent="0.25">
      <c r="B36" s="113" t="s">
        <v>66</v>
      </c>
      <c r="C36" s="116" t="s">
        <v>67</v>
      </c>
      <c r="D36" s="112" t="s">
        <v>68</v>
      </c>
      <c r="E36" s="112" t="s">
        <v>57</v>
      </c>
      <c r="F36" s="110">
        <v>7133606.9800000004</v>
      </c>
      <c r="G36" s="89"/>
      <c r="H36" s="89"/>
      <c r="I36" s="214">
        <v>2031.94</v>
      </c>
      <c r="J36" s="245">
        <v>1421.78</v>
      </c>
      <c r="K36" s="186"/>
      <c r="L36" s="186"/>
      <c r="M36" s="230">
        <v>1328.89</v>
      </c>
      <c r="N36" s="121">
        <v>1200</v>
      </c>
      <c r="O36" s="111" t="s">
        <v>64</v>
      </c>
      <c r="P36" s="106">
        <v>0.98</v>
      </c>
      <c r="Q36" s="126">
        <v>0.92930000000000001</v>
      </c>
      <c r="R36" s="93">
        <v>45687</v>
      </c>
      <c r="S36" s="169">
        <v>45806</v>
      </c>
      <c r="T36" s="93"/>
      <c r="U36" s="120" t="s">
        <v>24</v>
      </c>
      <c r="V36" s="163"/>
    </row>
    <row r="37" spans="2:22" ht="45" customHeight="1" x14ac:dyDescent="0.25">
      <c r="B37" s="117" t="s">
        <v>69</v>
      </c>
      <c r="C37" s="99" t="s">
        <v>70</v>
      </c>
      <c r="D37" s="112" t="s">
        <v>71</v>
      </c>
      <c r="E37" s="112" t="s">
        <v>72</v>
      </c>
      <c r="F37" s="118">
        <v>4757022.37</v>
      </c>
      <c r="G37" s="112"/>
      <c r="H37" s="112"/>
      <c r="I37" s="215"/>
      <c r="J37" s="111"/>
      <c r="K37" s="111"/>
      <c r="L37" s="111"/>
      <c r="M37" s="231"/>
      <c r="N37" s="121">
        <v>1200</v>
      </c>
      <c r="O37" s="112" t="s">
        <v>64</v>
      </c>
      <c r="P37" s="106">
        <v>1</v>
      </c>
      <c r="Q37" s="126">
        <v>0.95950000000000002</v>
      </c>
      <c r="R37" s="93">
        <v>45687</v>
      </c>
      <c r="S37" s="169">
        <v>45836</v>
      </c>
      <c r="T37" s="93"/>
      <c r="U37" s="120" t="s">
        <v>186</v>
      </c>
      <c r="V37" s="112"/>
    </row>
    <row r="38" spans="2:22" ht="45" customHeight="1" x14ac:dyDescent="0.25">
      <c r="B38" s="117" t="s">
        <v>73</v>
      </c>
      <c r="C38" s="99" t="s">
        <v>74</v>
      </c>
      <c r="D38" s="112" t="s">
        <v>75</v>
      </c>
      <c r="E38" s="112" t="s">
        <v>76</v>
      </c>
      <c r="F38" s="118">
        <v>6720617.3399999999</v>
      </c>
      <c r="G38" s="112"/>
      <c r="H38" s="112"/>
      <c r="I38" s="215"/>
      <c r="J38" s="111"/>
      <c r="K38" s="111"/>
      <c r="L38" s="111"/>
      <c r="M38" s="231"/>
      <c r="N38" s="111">
        <v>500</v>
      </c>
      <c r="O38" s="112" t="s">
        <v>64</v>
      </c>
      <c r="P38" s="106">
        <v>0.7</v>
      </c>
      <c r="Q38" s="126">
        <v>0.42380000000000001</v>
      </c>
      <c r="R38" s="93">
        <v>45687</v>
      </c>
      <c r="S38" s="169">
        <v>45807</v>
      </c>
      <c r="T38" s="93"/>
      <c r="U38" s="120" t="s">
        <v>24</v>
      </c>
      <c r="V38" s="112"/>
    </row>
    <row r="39" spans="2:22" ht="45" customHeight="1" x14ac:dyDescent="0.25">
      <c r="B39" s="130" t="s">
        <v>122</v>
      </c>
      <c r="C39" s="134" t="s">
        <v>123</v>
      </c>
      <c r="D39" s="132" t="s">
        <v>124</v>
      </c>
      <c r="E39" s="133" t="s">
        <v>72</v>
      </c>
      <c r="F39" s="147">
        <v>12981465.039999999</v>
      </c>
      <c r="G39" s="112"/>
      <c r="H39" s="112"/>
      <c r="I39" s="215"/>
      <c r="J39" s="111"/>
      <c r="K39" s="111"/>
      <c r="L39" s="111"/>
      <c r="M39" s="231"/>
      <c r="N39" s="111">
        <v>56800</v>
      </c>
      <c r="O39" s="112" t="s">
        <v>60</v>
      </c>
      <c r="P39" s="146">
        <v>1</v>
      </c>
      <c r="Q39" s="146">
        <v>0.95</v>
      </c>
      <c r="R39" s="143">
        <v>45705</v>
      </c>
      <c r="S39" s="171">
        <v>45825</v>
      </c>
      <c r="T39" s="107"/>
      <c r="U39" s="69" t="s">
        <v>25</v>
      </c>
      <c r="V39" s="99"/>
    </row>
    <row r="40" spans="2:22" ht="45" hidden="1" customHeight="1" x14ac:dyDescent="0.25">
      <c r="B40" s="117" t="s">
        <v>77</v>
      </c>
      <c r="C40" s="122" t="s">
        <v>78</v>
      </c>
      <c r="D40" s="96" t="s">
        <v>79</v>
      </c>
      <c r="E40" s="95" t="s">
        <v>80</v>
      </c>
      <c r="F40" s="119">
        <v>2409759.83</v>
      </c>
      <c r="G40" s="96"/>
      <c r="H40" s="96"/>
      <c r="I40" s="216"/>
      <c r="J40" s="94"/>
      <c r="K40" s="94"/>
      <c r="L40" s="94"/>
      <c r="M40" s="232"/>
      <c r="N40" s="94">
        <v>540</v>
      </c>
      <c r="O40" s="95" t="s">
        <v>64</v>
      </c>
      <c r="P40" s="146">
        <v>1</v>
      </c>
      <c r="Q40" s="146">
        <v>1</v>
      </c>
      <c r="R40" s="92">
        <v>45678</v>
      </c>
      <c r="S40" s="170">
        <v>45767</v>
      </c>
      <c r="T40" s="92">
        <v>45803</v>
      </c>
      <c r="U40" s="120" t="s">
        <v>25</v>
      </c>
      <c r="V40" s="123" t="s">
        <v>149</v>
      </c>
    </row>
    <row r="41" spans="2:22" ht="69.75" customHeight="1" x14ac:dyDescent="0.25">
      <c r="B41" s="113" t="s">
        <v>81</v>
      </c>
      <c r="C41" s="123" t="s">
        <v>82</v>
      </c>
      <c r="D41" s="95" t="s">
        <v>83</v>
      </c>
      <c r="E41" s="88" t="s">
        <v>76</v>
      </c>
      <c r="F41" s="91">
        <v>1795353.53</v>
      </c>
      <c r="G41" s="88"/>
      <c r="H41" s="91">
        <v>91691.79</v>
      </c>
      <c r="I41" s="216"/>
      <c r="J41" s="94"/>
      <c r="K41" s="94"/>
      <c r="L41" s="94"/>
      <c r="M41" s="227"/>
      <c r="N41" s="121">
        <v>291839</v>
      </c>
      <c r="O41" s="95" t="s">
        <v>64</v>
      </c>
      <c r="P41" s="145">
        <v>1</v>
      </c>
      <c r="Q41" s="142">
        <v>0</v>
      </c>
      <c r="R41" s="92">
        <v>45699</v>
      </c>
      <c r="S41" s="170">
        <v>45788</v>
      </c>
      <c r="T41" s="92"/>
      <c r="U41" s="120" t="s">
        <v>24</v>
      </c>
      <c r="V41" s="125"/>
    </row>
    <row r="42" spans="2:22" ht="1.5" hidden="1" customHeight="1" x14ac:dyDescent="0.25">
      <c r="B42" s="113" t="s">
        <v>84</v>
      </c>
      <c r="C42" s="123" t="s">
        <v>85</v>
      </c>
      <c r="D42" s="96" t="s">
        <v>86</v>
      </c>
      <c r="E42" s="124" t="s">
        <v>72</v>
      </c>
      <c r="F42" s="91">
        <v>1621194.95</v>
      </c>
      <c r="G42" s="88"/>
      <c r="H42" s="88"/>
      <c r="I42" s="216"/>
      <c r="J42" s="94"/>
      <c r="K42" s="94"/>
      <c r="L42" s="94"/>
      <c r="M42" s="227"/>
      <c r="N42" s="121">
        <v>56800</v>
      </c>
      <c r="O42" s="95" t="s">
        <v>64</v>
      </c>
      <c r="P42" s="142">
        <v>1</v>
      </c>
      <c r="Q42" s="142">
        <v>1</v>
      </c>
      <c r="R42" s="92">
        <v>45699</v>
      </c>
      <c r="S42" s="170">
        <v>45758</v>
      </c>
      <c r="T42" s="92"/>
      <c r="U42" s="120" t="s">
        <v>25</v>
      </c>
      <c r="V42" s="88"/>
    </row>
    <row r="43" spans="2:22" ht="72.75" x14ac:dyDescent="0.25">
      <c r="B43" s="130" t="s">
        <v>87</v>
      </c>
      <c r="C43" s="131" t="s">
        <v>88</v>
      </c>
      <c r="D43" s="132" t="s">
        <v>89</v>
      </c>
      <c r="E43" s="133" t="s">
        <v>90</v>
      </c>
      <c r="F43" s="139">
        <v>8158729.9400000004</v>
      </c>
      <c r="G43" s="88"/>
      <c r="H43" s="88"/>
      <c r="I43" s="213" t="s">
        <v>185</v>
      </c>
      <c r="J43" s="193"/>
      <c r="K43" s="182"/>
      <c r="L43" s="182"/>
      <c r="M43" s="227"/>
      <c r="N43" s="141">
        <v>56800</v>
      </c>
      <c r="O43" s="104" t="str">
        <f>'[2]AVANCE DE OBRA 01 AL 31 DIC 24'!$K$36</f>
        <v>FONDOS MUNICIPALES</v>
      </c>
      <c r="P43" s="198">
        <v>0.7</v>
      </c>
      <c r="Q43" s="198">
        <v>0.7</v>
      </c>
      <c r="R43" s="143">
        <v>45721</v>
      </c>
      <c r="S43" s="171">
        <v>45841</v>
      </c>
      <c r="T43" s="107"/>
      <c r="U43" s="69" t="s">
        <v>24</v>
      </c>
      <c r="V43" s="144"/>
    </row>
    <row r="44" spans="2:22" ht="48" x14ac:dyDescent="0.25">
      <c r="B44" s="130" t="s">
        <v>91</v>
      </c>
      <c r="C44" s="134" t="s">
        <v>92</v>
      </c>
      <c r="D44" s="135" t="s">
        <v>93</v>
      </c>
      <c r="E44" s="133" t="s">
        <v>90</v>
      </c>
      <c r="F44" s="139">
        <v>9359159.6099999994</v>
      </c>
      <c r="G44" s="88"/>
      <c r="H44" s="88"/>
      <c r="I44" s="213">
        <v>2468.67</v>
      </c>
      <c r="J44" s="193">
        <v>2303.4299999999998</v>
      </c>
      <c r="K44" s="182"/>
      <c r="L44" s="182"/>
      <c r="M44" s="227"/>
      <c r="N44" s="141">
        <v>56800</v>
      </c>
      <c r="O44" s="104" t="str">
        <f>'[2]AVANCE DE OBRA 01 AL 31 DIC 24'!$K$36</f>
        <v>FONDOS MUNICIPALES</v>
      </c>
      <c r="P44" s="142">
        <v>1</v>
      </c>
      <c r="Q44" s="280">
        <v>0.93289999999999995</v>
      </c>
      <c r="R44" s="143">
        <v>45721</v>
      </c>
      <c r="S44" s="171">
        <v>45841</v>
      </c>
      <c r="T44" s="107"/>
      <c r="U44" s="69" t="s">
        <v>186</v>
      </c>
      <c r="V44" s="144"/>
    </row>
    <row r="45" spans="2:22" ht="60.75" x14ac:dyDescent="0.25">
      <c r="B45" s="130" t="s">
        <v>94</v>
      </c>
      <c r="C45" s="131" t="s">
        <v>95</v>
      </c>
      <c r="D45" s="132" t="s">
        <v>96</v>
      </c>
      <c r="E45" s="133" t="s">
        <v>97</v>
      </c>
      <c r="F45" s="139">
        <v>9596291.0800000001</v>
      </c>
      <c r="G45" s="88"/>
      <c r="H45" s="88"/>
      <c r="I45" s="217">
        <v>306.93</v>
      </c>
      <c r="J45" s="94">
        <v>247.95</v>
      </c>
      <c r="K45" s="184"/>
      <c r="L45" s="184"/>
      <c r="M45" s="227"/>
      <c r="N45" s="141">
        <v>56800</v>
      </c>
      <c r="O45" s="104" t="str">
        <f>'[2]AVANCE DE OBRA 01 AL 31 DIC 24'!$K$36</f>
        <v>FONDOS MUNICIPALES</v>
      </c>
      <c r="P45" s="145">
        <v>1</v>
      </c>
      <c r="Q45" s="142">
        <v>0.58560000000000001</v>
      </c>
      <c r="R45" s="143">
        <v>45721</v>
      </c>
      <c r="S45" s="171">
        <v>45821</v>
      </c>
      <c r="T45" s="107"/>
      <c r="U45" s="69" t="s">
        <v>186</v>
      </c>
      <c r="V45" s="144"/>
    </row>
    <row r="46" spans="2:22" ht="48.75" x14ac:dyDescent="0.25">
      <c r="B46" s="130" t="s">
        <v>98</v>
      </c>
      <c r="C46" s="131" t="s">
        <v>99</v>
      </c>
      <c r="D46" s="132" t="s">
        <v>100</v>
      </c>
      <c r="E46" s="133" t="s">
        <v>90</v>
      </c>
      <c r="F46" s="139">
        <v>7012650.4400000004</v>
      </c>
      <c r="G46" s="88"/>
      <c r="H46" s="88"/>
      <c r="I46" s="213">
        <v>762.83</v>
      </c>
      <c r="J46" s="193">
        <v>762.83</v>
      </c>
      <c r="K46" s="182">
        <v>1169.4000000000001</v>
      </c>
      <c r="L46" s="193">
        <v>373.62</v>
      </c>
      <c r="M46" s="248" t="s">
        <v>241</v>
      </c>
      <c r="N46" s="141">
        <v>56800</v>
      </c>
      <c r="O46" s="104" t="str">
        <f>'[2]AVANCE DE OBRA 01 AL 31 DIC 24'!$K$36</f>
        <v>FONDOS MUNICIPALES</v>
      </c>
      <c r="P46" s="145">
        <v>0.95</v>
      </c>
      <c r="Q46" s="145">
        <v>0.69</v>
      </c>
      <c r="R46" s="143">
        <v>45721</v>
      </c>
      <c r="S46" s="171">
        <v>45821</v>
      </c>
      <c r="T46" s="107"/>
      <c r="U46" s="69" t="s">
        <v>24</v>
      </c>
      <c r="V46" s="144"/>
    </row>
    <row r="47" spans="2:22" ht="48" x14ac:dyDescent="0.25">
      <c r="B47" s="130" t="s">
        <v>101</v>
      </c>
      <c r="C47" s="134" t="s">
        <v>102</v>
      </c>
      <c r="D47" s="132" t="s">
        <v>103</v>
      </c>
      <c r="E47" s="133" t="s">
        <v>104</v>
      </c>
      <c r="F47" s="139">
        <v>4627244.42</v>
      </c>
      <c r="G47" s="88"/>
      <c r="H47" s="88"/>
      <c r="I47" s="217">
        <v>819.23</v>
      </c>
      <c r="J47" s="94"/>
      <c r="K47" s="184"/>
      <c r="L47" s="184"/>
      <c r="M47" s="249">
        <v>1336.77</v>
      </c>
      <c r="N47" s="141">
        <v>56800</v>
      </c>
      <c r="O47" s="104" t="str">
        <f>'[2]AVANCE DE OBRA 01 AL 31 DIC 24'!$K$36</f>
        <v>FONDOS MUNICIPALES</v>
      </c>
      <c r="P47" s="145">
        <v>0.7</v>
      </c>
      <c r="Q47" s="142">
        <v>0.48249999999999998</v>
      </c>
      <c r="R47" s="143">
        <v>45721</v>
      </c>
      <c r="S47" s="171">
        <v>45811</v>
      </c>
      <c r="T47" s="107"/>
      <c r="U47" s="69" t="s">
        <v>24</v>
      </c>
      <c r="V47" s="144"/>
    </row>
    <row r="48" spans="2:22" ht="48.75" x14ac:dyDescent="0.25">
      <c r="B48" s="130" t="s">
        <v>105</v>
      </c>
      <c r="C48" s="131" t="s">
        <v>106</v>
      </c>
      <c r="D48" s="132" t="s">
        <v>107</v>
      </c>
      <c r="E48" s="133" t="s">
        <v>104</v>
      </c>
      <c r="F48" s="140">
        <v>7892892.4699999997</v>
      </c>
      <c r="G48" s="88"/>
      <c r="H48" s="88"/>
      <c r="I48" s="213">
        <v>1917.9</v>
      </c>
      <c r="J48" s="193">
        <v>1853.99</v>
      </c>
      <c r="K48" s="182"/>
      <c r="L48" s="182"/>
      <c r="M48" s="249">
        <v>1475.86</v>
      </c>
      <c r="N48" s="141">
        <v>56800</v>
      </c>
      <c r="O48" s="104" t="str">
        <f>'[2]AVANCE DE OBRA 01 AL 31 DIC 24'!$K$36</f>
        <v>FONDOS MUNICIPALES</v>
      </c>
      <c r="P48" s="145">
        <v>1</v>
      </c>
      <c r="Q48" s="142">
        <v>1</v>
      </c>
      <c r="R48" s="143">
        <v>45721</v>
      </c>
      <c r="S48" s="171">
        <v>45841</v>
      </c>
      <c r="T48" s="107"/>
      <c r="U48" s="69" t="s">
        <v>148</v>
      </c>
      <c r="V48" s="144"/>
    </row>
    <row r="49" spans="2:22" ht="38.25" x14ac:dyDescent="0.25">
      <c r="B49" s="130" t="s">
        <v>108</v>
      </c>
      <c r="C49" s="134" t="s">
        <v>109</v>
      </c>
      <c r="D49" s="132" t="s">
        <v>110</v>
      </c>
      <c r="E49" s="133" t="s">
        <v>72</v>
      </c>
      <c r="F49" s="139">
        <v>2084977.09</v>
      </c>
      <c r="G49" s="88"/>
      <c r="H49" s="88"/>
      <c r="I49" s="216"/>
      <c r="J49" s="94"/>
      <c r="K49" s="94"/>
      <c r="L49" s="94"/>
      <c r="M49" s="227"/>
      <c r="N49" s="141">
        <v>56800</v>
      </c>
      <c r="O49" s="104" t="str">
        <f>'[2]AVANCE DE OBRA 01 AL 31 DIC 24'!$K$36</f>
        <v>FONDOS MUNICIPALES</v>
      </c>
      <c r="P49" s="145">
        <v>1</v>
      </c>
      <c r="Q49" s="145">
        <v>0.99</v>
      </c>
      <c r="R49" s="143">
        <v>45722</v>
      </c>
      <c r="S49" s="171">
        <v>45761</v>
      </c>
      <c r="T49" s="107"/>
      <c r="U49" s="69" t="s">
        <v>186</v>
      </c>
      <c r="V49" s="144"/>
    </row>
    <row r="50" spans="2:22" ht="48" x14ac:dyDescent="0.25">
      <c r="B50" s="130" t="s">
        <v>111</v>
      </c>
      <c r="C50" s="134" t="s">
        <v>112</v>
      </c>
      <c r="D50" s="132" t="s">
        <v>65</v>
      </c>
      <c r="E50" s="133" t="s">
        <v>113</v>
      </c>
      <c r="F50" s="140">
        <v>2516764.41</v>
      </c>
      <c r="G50" s="88"/>
      <c r="H50" s="88"/>
      <c r="I50" s="217">
        <v>727.69</v>
      </c>
      <c r="J50" s="94">
        <v>593.78</v>
      </c>
      <c r="K50" s="184"/>
      <c r="L50" s="184"/>
      <c r="M50" s="249">
        <v>1275.8499999999999</v>
      </c>
      <c r="N50" s="141">
        <v>56800</v>
      </c>
      <c r="O50" s="104" t="str">
        <f>'[2]AVANCE DE OBRA 01 AL 31 DIC 24'!$K$36</f>
        <v>FONDOS MUNICIPALES</v>
      </c>
      <c r="P50" s="145">
        <v>1</v>
      </c>
      <c r="Q50" s="145">
        <v>0.76190000000000002</v>
      </c>
      <c r="R50" s="143">
        <v>45722</v>
      </c>
      <c r="S50" s="171">
        <v>45811</v>
      </c>
      <c r="T50" s="107"/>
      <c r="U50" s="69" t="s">
        <v>186</v>
      </c>
      <c r="V50" s="144"/>
    </row>
    <row r="51" spans="2:22" ht="60.75" hidden="1" x14ac:dyDescent="0.25">
      <c r="B51" s="130" t="s">
        <v>114</v>
      </c>
      <c r="C51" s="131" t="s">
        <v>115</v>
      </c>
      <c r="D51" s="135" t="s">
        <v>110</v>
      </c>
      <c r="E51" s="133" t="s">
        <v>104</v>
      </c>
      <c r="F51" s="139">
        <v>12389526.57</v>
      </c>
      <c r="G51" s="88"/>
      <c r="H51" s="88"/>
      <c r="I51" s="217"/>
      <c r="J51" s="94"/>
      <c r="K51" s="184"/>
      <c r="L51" s="184"/>
      <c r="M51" s="227"/>
      <c r="N51" s="141">
        <v>56800</v>
      </c>
      <c r="O51" s="104" t="str">
        <f>'[2]AVANCE DE OBRA 01 AL 31 DIC 24'!$K$36</f>
        <v>FONDOS MUNICIPALES</v>
      </c>
      <c r="P51" s="142">
        <v>1</v>
      </c>
      <c r="Q51" s="142">
        <v>0.99409999999999998</v>
      </c>
      <c r="R51" s="143">
        <v>45735</v>
      </c>
      <c r="S51" s="171">
        <v>45825</v>
      </c>
      <c r="T51" s="107"/>
      <c r="U51" s="69" t="s">
        <v>24</v>
      </c>
      <c r="V51" s="144"/>
    </row>
    <row r="52" spans="2:22" ht="36" x14ac:dyDescent="0.25">
      <c r="B52" s="136" t="s">
        <v>116</v>
      </c>
      <c r="C52" s="134" t="s">
        <v>117</v>
      </c>
      <c r="D52" s="132" t="s">
        <v>118</v>
      </c>
      <c r="E52" s="133" t="s">
        <v>104</v>
      </c>
      <c r="F52" s="139">
        <v>9526353.4900000002</v>
      </c>
      <c r="G52" s="88"/>
      <c r="H52" s="88"/>
      <c r="I52" s="217"/>
      <c r="J52" s="94"/>
      <c r="K52" s="184"/>
      <c r="L52" s="184"/>
      <c r="M52" s="227"/>
      <c r="N52" s="141">
        <v>56800</v>
      </c>
      <c r="O52" s="104" t="str">
        <f>'[2]AVANCE DE OBRA 01 AL 31 DIC 24'!$K$36</f>
        <v>FONDOS MUNICIPALES</v>
      </c>
      <c r="P52" s="142">
        <v>1</v>
      </c>
      <c r="Q52" s="142">
        <v>0.6</v>
      </c>
      <c r="R52" s="143">
        <v>45735</v>
      </c>
      <c r="S52" s="171">
        <v>45835</v>
      </c>
      <c r="T52" s="107"/>
      <c r="U52" s="69" t="s">
        <v>25</v>
      </c>
      <c r="V52" s="144"/>
    </row>
    <row r="53" spans="2:22" ht="60.75" x14ac:dyDescent="0.25">
      <c r="B53" s="130" t="s">
        <v>119</v>
      </c>
      <c r="C53" s="131" t="s">
        <v>120</v>
      </c>
      <c r="D53" s="137" t="s">
        <v>121</v>
      </c>
      <c r="E53" s="138" t="s">
        <v>104</v>
      </c>
      <c r="F53" s="140">
        <v>7013393.1500000004</v>
      </c>
      <c r="G53" s="88"/>
      <c r="H53" s="88"/>
      <c r="I53" s="217"/>
      <c r="J53" s="94"/>
      <c r="K53" s="184"/>
      <c r="L53" s="184"/>
      <c r="M53" s="227"/>
      <c r="N53" s="141">
        <v>56800</v>
      </c>
      <c r="O53" s="104" t="str">
        <f>'[2]AVANCE DE OBRA 01 AL 31 DIC 24'!$K$36</f>
        <v>FONDOS MUNICIPALES</v>
      </c>
      <c r="P53" s="142">
        <v>1</v>
      </c>
      <c r="Q53" s="280">
        <v>0.92169999999999996</v>
      </c>
      <c r="R53" s="143">
        <v>45735</v>
      </c>
      <c r="S53" s="171">
        <v>45825</v>
      </c>
      <c r="T53" s="107"/>
      <c r="U53" s="69" t="s">
        <v>186</v>
      </c>
      <c r="V53" s="144"/>
    </row>
    <row r="54" spans="2:22" ht="60" customHeight="1" x14ac:dyDescent="0.25">
      <c r="B54" s="115" t="s">
        <v>125</v>
      </c>
      <c r="C54" s="149" t="s">
        <v>126</v>
      </c>
      <c r="D54" s="150" t="s">
        <v>93</v>
      </c>
      <c r="E54" s="95" t="s">
        <v>127</v>
      </c>
      <c r="F54" s="151">
        <v>3089635.06</v>
      </c>
      <c r="G54" s="88"/>
      <c r="H54" s="88"/>
      <c r="I54" s="217"/>
      <c r="J54" s="94"/>
      <c r="K54" s="184"/>
      <c r="L54" s="184"/>
      <c r="M54" s="227"/>
      <c r="N54" s="141">
        <v>56800</v>
      </c>
      <c r="O54" s="104" t="str">
        <f>'[2]AVANCE DE OBRA 01 AL 31 DIC 24'!$K$36</f>
        <v>FONDOS MUNICIPALES</v>
      </c>
      <c r="P54" s="106">
        <v>1</v>
      </c>
      <c r="Q54" s="106">
        <v>0.75</v>
      </c>
      <c r="R54" s="107">
        <v>45761</v>
      </c>
      <c r="S54" s="168">
        <v>45880</v>
      </c>
      <c r="T54" s="107"/>
      <c r="U54" s="69" t="s">
        <v>25</v>
      </c>
      <c r="V54" s="87"/>
    </row>
    <row r="55" spans="2:22" ht="60" customHeight="1" x14ac:dyDescent="0.25">
      <c r="B55" s="152" t="s">
        <v>128</v>
      </c>
      <c r="C55" s="99" t="s">
        <v>129</v>
      </c>
      <c r="D55" s="153" t="s">
        <v>130</v>
      </c>
      <c r="E55" s="95" t="s">
        <v>127</v>
      </c>
      <c r="F55" s="154">
        <v>6579622.6799999997</v>
      </c>
      <c r="G55" s="88"/>
      <c r="H55" s="88"/>
      <c r="I55" s="213">
        <v>1666.75</v>
      </c>
      <c r="J55" s="193">
        <v>1377.75</v>
      </c>
      <c r="K55" s="182"/>
      <c r="L55" s="182"/>
      <c r="M55" s="248">
        <v>1412.96</v>
      </c>
      <c r="N55" s="141">
        <v>56800</v>
      </c>
      <c r="O55" s="104" t="str">
        <f>'[2]AVANCE DE OBRA 01 AL 31 DIC 24'!$K$36</f>
        <v>FONDOS MUNICIPALES</v>
      </c>
      <c r="P55" s="106">
        <v>1</v>
      </c>
      <c r="Q55" s="106">
        <v>0.76</v>
      </c>
      <c r="R55" s="107">
        <v>45761</v>
      </c>
      <c r="S55" s="168">
        <v>45860</v>
      </c>
      <c r="T55" s="107"/>
      <c r="U55" s="69" t="s">
        <v>148</v>
      </c>
      <c r="V55" s="87"/>
    </row>
    <row r="56" spans="2:22" ht="60" customHeight="1" x14ac:dyDescent="0.25">
      <c r="B56" s="152" t="s">
        <v>131</v>
      </c>
      <c r="C56" s="123" t="s">
        <v>132</v>
      </c>
      <c r="D56" s="155" t="s">
        <v>110</v>
      </c>
      <c r="E56" s="95" t="s">
        <v>127</v>
      </c>
      <c r="F56" s="154">
        <v>6764463.4500000002</v>
      </c>
      <c r="G56" s="88"/>
      <c r="H56" s="88"/>
      <c r="I56" s="213">
        <v>1396.35</v>
      </c>
      <c r="J56" s="193">
        <v>1377.75</v>
      </c>
      <c r="K56" s="182"/>
      <c r="L56" s="182"/>
      <c r="M56" s="249">
        <v>1412.96</v>
      </c>
      <c r="N56" s="141">
        <v>56800</v>
      </c>
      <c r="O56" s="104" t="str">
        <f>'[2]AVANCE DE OBRA 01 AL 31 DIC 24'!$K$36</f>
        <v>FONDOS MUNICIPALES</v>
      </c>
      <c r="P56" s="106">
        <v>1</v>
      </c>
      <c r="Q56" s="106">
        <v>0.67</v>
      </c>
      <c r="R56" s="107">
        <v>45761</v>
      </c>
      <c r="S56" s="168">
        <v>45860</v>
      </c>
      <c r="T56" s="107"/>
      <c r="U56" s="69" t="s">
        <v>148</v>
      </c>
      <c r="V56" s="87"/>
    </row>
    <row r="57" spans="2:22" ht="60" customHeight="1" x14ac:dyDescent="0.25">
      <c r="B57" s="152" t="s">
        <v>133</v>
      </c>
      <c r="C57" s="123" t="s">
        <v>134</v>
      </c>
      <c r="D57" s="95" t="s">
        <v>135</v>
      </c>
      <c r="E57" s="95" t="s">
        <v>72</v>
      </c>
      <c r="F57" s="154">
        <v>3308007.09</v>
      </c>
      <c r="G57" s="88"/>
      <c r="H57" s="88"/>
      <c r="I57" s="217">
        <v>161.76</v>
      </c>
      <c r="J57" s="94"/>
      <c r="K57" s="184"/>
      <c r="L57" s="184"/>
      <c r="M57" s="227"/>
      <c r="N57" s="141">
        <v>56800</v>
      </c>
      <c r="O57" s="104" t="str">
        <f>'[2]AVANCE DE OBRA 01 AL 31 DIC 24'!$K$36</f>
        <v>FONDOS MUNICIPALES</v>
      </c>
      <c r="P57" s="129">
        <v>0.98</v>
      </c>
      <c r="Q57" s="126">
        <v>0.68520000000000003</v>
      </c>
      <c r="R57" s="107">
        <v>45761</v>
      </c>
      <c r="S57" s="168">
        <v>45850</v>
      </c>
      <c r="T57" s="107"/>
      <c r="U57" s="69" t="s">
        <v>24</v>
      </c>
      <c r="V57" s="87"/>
    </row>
    <row r="58" spans="2:22" ht="60" customHeight="1" x14ac:dyDescent="0.25">
      <c r="B58" s="152" t="s">
        <v>136</v>
      </c>
      <c r="C58" s="123" t="s">
        <v>137</v>
      </c>
      <c r="D58" s="156" t="s">
        <v>138</v>
      </c>
      <c r="E58" s="95" t="s">
        <v>80</v>
      </c>
      <c r="F58" s="151">
        <v>7466374.2800000003</v>
      </c>
      <c r="G58" s="88"/>
      <c r="H58" s="88"/>
      <c r="I58" s="216"/>
      <c r="J58" s="94"/>
      <c r="K58" s="94"/>
      <c r="L58" s="94"/>
      <c r="M58" s="227"/>
      <c r="N58" s="141">
        <v>56800</v>
      </c>
      <c r="O58" s="104" t="str">
        <f>'[2]AVANCE DE OBRA 01 AL 31 DIC 24'!$K$36</f>
        <v>FONDOS MUNICIPALES</v>
      </c>
      <c r="P58" s="106">
        <v>1</v>
      </c>
      <c r="Q58" s="106">
        <v>0.98499999999999999</v>
      </c>
      <c r="R58" s="107">
        <v>45761</v>
      </c>
      <c r="S58" s="168">
        <v>45850</v>
      </c>
      <c r="T58" s="107"/>
      <c r="U58" s="69" t="s">
        <v>148</v>
      </c>
      <c r="V58" s="87"/>
    </row>
    <row r="59" spans="2:22" ht="60" customHeight="1" x14ac:dyDescent="0.25">
      <c r="B59" s="152" t="s">
        <v>139</v>
      </c>
      <c r="C59" s="125" t="s">
        <v>140</v>
      </c>
      <c r="D59" s="157" t="s">
        <v>68</v>
      </c>
      <c r="E59" s="95" t="s">
        <v>127</v>
      </c>
      <c r="F59" s="154">
        <v>2091416.18</v>
      </c>
      <c r="G59" s="88"/>
      <c r="H59" s="88"/>
      <c r="I59" s="216"/>
      <c r="J59" s="94"/>
      <c r="K59" s="94"/>
      <c r="L59" s="94"/>
      <c r="M59" s="227"/>
      <c r="N59" s="141">
        <v>56800</v>
      </c>
      <c r="O59" s="104" t="str">
        <f>'[2]AVANCE DE OBRA 01 AL 31 DIC 24'!$K$36</f>
        <v>FONDOS MUNICIPALES</v>
      </c>
      <c r="P59" s="106">
        <v>0.99</v>
      </c>
      <c r="Q59" s="106">
        <v>0.98499999999999999</v>
      </c>
      <c r="R59" s="164">
        <v>45757</v>
      </c>
      <c r="S59" s="168">
        <v>45846</v>
      </c>
      <c r="T59" s="107"/>
      <c r="U59" s="69" t="s">
        <v>24</v>
      </c>
      <c r="V59" s="87"/>
    </row>
    <row r="60" spans="2:22" ht="60" hidden="1" customHeight="1" x14ac:dyDescent="0.25">
      <c r="B60" s="152" t="s">
        <v>141</v>
      </c>
      <c r="C60" s="125"/>
      <c r="D60" s="158" t="s">
        <v>142</v>
      </c>
      <c r="E60" s="95" t="s">
        <v>127</v>
      </c>
      <c r="F60" s="154">
        <v>1524828.82</v>
      </c>
      <c r="G60" s="88"/>
      <c r="H60" s="88"/>
      <c r="I60" s="216"/>
      <c r="J60" s="94"/>
      <c r="K60" s="94"/>
      <c r="L60" s="94"/>
      <c r="M60" s="227"/>
      <c r="N60" s="141">
        <v>56800</v>
      </c>
      <c r="O60" s="104" t="str">
        <f>'[2]AVANCE DE OBRA 01 AL 31 DIC 24'!$K$36</f>
        <v>FONDOS MUNICIPALES</v>
      </c>
      <c r="P60" s="106">
        <v>1</v>
      </c>
      <c r="Q60" s="106">
        <v>1</v>
      </c>
      <c r="R60" s="164">
        <v>45757</v>
      </c>
      <c r="S60" s="168">
        <v>45846</v>
      </c>
      <c r="T60" s="107"/>
      <c r="U60" s="69" t="s">
        <v>24</v>
      </c>
      <c r="V60" s="87"/>
    </row>
    <row r="61" spans="2:22" ht="60" customHeight="1" x14ac:dyDescent="0.25">
      <c r="B61" s="115" t="s">
        <v>143</v>
      </c>
      <c r="C61" s="123" t="s">
        <v>144</v>
      </c>
      <c r="D61" s="159" t="s">
        <v>145</v>
      </c>
      <c r="E61" s="95" t="s">
        <v>72</v>
      </c>
      <c r="F61" s="154">
        <v>2206227.9900000002</v>
      </c>
      <c r="G61" s="88"/>
      <c r="H61" s="88"/>
      <c r="I61" s="216"/>
      <c r="J61" s="94"/>
      <c r="K61" s="94"/>
      <c r="L61" s="94"/>
      <c r="M61" s="227"/>
      <c r="N61" s="141">
        <v>56800</v>
      </c>
      <c r="O61" s="104" t="str">
        <f>'[2]AVANCE DE OBRA 01 AL 31 DIC 24'!$K$36</f>
        <v>FONDOS MUNICIPALES</v>
      </c>
      <c r="P61" s="105">
        <v>1</v>
      </c>
      <c r="Q61" s="106">
        <v>0.97619999999999996</v>
      </c>
      <c r="R61" s="165">
        <v>45757</v>
      </c>
      <c r="S61" s="168">
        <v>45846</v>
      </c>
      <c r="T61" s="107"/>
      <c r="U61" s="69" t="s">
        <v>25</v>
      </c>
      <c r="V61" s="69"/>
    </row>
    <row r="62" spans="2:22" ht="48.75" x14ac:dyDescent="0.25">
      <c r="B62" s="190" t="s">
        <v>152</v>
      </c>
      <c r="C62" s="122" t="s">
        <v>153</v>
      </c>
      <c r="D62" s="157" t="s">
        <v>142</v>
      </c>
      <c r="E62" s="157" t="s">
        <v>154</v>
      </c>
      <c r="F62" s="151">
        <v>5042357.5999999996</v>
      </c>
      <c r="G62" s="177"/>
      <c r="H62" s="88"/>
      <c r="I62" s="213">
        <v>1437.2</v>
      </c>
      <c r="J62" s="193"/>
      <c r="K62" s="182"/>
      <c r="L62" s="182"/>
      <c r="M62" s="227"/>
      <c r="N62" s="178">
        <v>56800</v>
      </c>
      <c r="O62" s="104" t="s">
        <v>60</v>
      </c>
      <c r="P62" s="106">
        <v>0.6</v>
      </c>
      <c r="Q62" s="106">
        <v>0</v>
      </c>
      <c r="R62" s="92">
        <v>45856</v>
      </c>
      <c r="S62" s="92">
        <v>45955</v>
      </c>
      <c r="T62" s="92"/>
      <c r="U62" s="179" t="s">
        <v>24</v>
      </c>
      <c r="V62" s="88"/>
    </row>
    <row r="63" spans="2:22" ht="48" customHeight="1" x14ac:dyDescent="0.25">
      <c r="B63" s="189" t="s">
        <v>183</v>
      </c>
      <c r="C63" s="199" t="s">
        <v>234</v>
      </c>
      <c r="D63" s="157" t="s">
        <v>182</v>
      </c>
      <c r="E63" s="158" t="s">
        <v>72</v>
      </c>
      <c r="F63" s="191">
        <v>1886793.33</v>
      </c>
      <c r="G63" s="192"/>
      <c r="H63" s="88"/>
      <c r="I63" s="187"/>
      <c r="J63" s="193"/>
      <c r="K63" s="182"/>
      <c r="L63" s="182"/>
      <c r="M63" s="227"/>
      <c r="N63" s="178">
        <v>106800</v>
      </c>
      <c r="O63" s="104" t="s">
        <v>60</v>
      </c>
      <c r="P63" s="129">
        <v>0.7</v>
      </c>
      <c r="Q63" s="129">
        <v>0</v>
      </c>
      <c r="R63" s="92">
        <v>45856</v>
      </c>
      <c r="S63" s="92">
        <v>45945</v>
      </c>
      <c r="T63" s="92"/>
      <c r="U63" s="179" t="s">
        <v>24</v>
      </c>
      <c r="V63" s="88"/>
    </row>
    <row r="64" spans="2:22" ht="48" x14ac:dyDescent="0.25">
      <c r="B64" s="180" t="s">
        <v>155</v>
      </c>
      <c r="C64" s="123" t="s">
        <v>156</v>
      </c>
      <c r="D64" s="95" t="s">
        <v>157</v>
      </c>
      <c r="E64" s="157" t="s">
        <v>72</v>
      </c>
      <c r="F64" s="181">
        <v>18561145.399999999</v>
      </c>
      <c r="G64" s="88"/>
      <c r="H64" s="88"/>
      <c r="I64" s="213"/>
      <c r="J64" s="193"/>
      <c r="K64" s="182"/>
      <c r="L64" s="182"/>
      <c r="M64" s="227"/>
      <c r="N64" s="178">
        <v>106800</v>
      </c>
      <c r="O64" s="94" t="s">
        <v>158</v>
      </c>
      <c r="P64" s="106">
        <v>0.5</v>
      </c>
      <c r="Q64" s="106">
        <v>0</v>
      </c>
      <c r="R64" s="92">
        <v>45819</v>
      </c>
      <c r="S64" s="92">
        <v>46011</v>
      </c>
      <c r="T64" s="92"/>
      <c r="U64" s="179" t="s">
        <v>24</v>
      </c>
      <c r="V64" s="88"/>
    </row>
    <row r="65" spans="2:23" ht="36" x14ac:dyDescent="0.25">
      <c r="B65" s="152" t="s">
        <v>159</v>
      </c>
      <c r="C65" s="123" t="s">
        <v>160</v>
      </c>
      <c r="D65" s="95" t="s">
        <v>161</v>
      </c>
      <c r="E65" s="95" t="s">
        <v>80</v>
      </c>
      <c r="F65" s="151">
        <v>4379942.1399999997</v>
      </c>
      <c r="G65" s="88"/>
      <c r="H65" s="88"/>
      <c r="I65" s="216"/>
      <c r="J65" s="94"/>
      <c r="K65" s="94"/>
      <c r="L65" s="94"/>
      <c r="M65" s="227"/>
      <c r="N65" s="178">
        <v>800</v>
      </c>
      <c r="O65" s="94" t="s">
        <v>60</v>
      </c>
      <c r="P65" s="106">
        <v>1</v>
      </c>
      <c r="Q65" s="106">
        <v>1</v>
      </c>
      <c r="R65" s="92">
        <v>45856</v>
      </c>
      <c r="S65" s="92">
        <v>45945</v>
      </c>
      <c r="T65" s="92"/>
      <c r="U65" s="179" t="s">
        <v>25</v>
      </c>
      <c r="V65" s="88"/>
    </row>
    <row r="66" spans="2:23" ht="60" x14ac:dyDescent="0.25">
      <c r="B66" s="152" t="s">
        <v>162</v>
      </c>
      <c r="C66" s="183" t="s">
        <v>163</v>
      </c>
      <c r="D66" s="95" t="s">
        <v>164</v>
      </c>
      <c r="E66" s="95" t="s">
        <v>165</v>
      </c>
      <c r="F66" s="151">
        <v>6131442.4000000004</v>
      </c>
      <c r="G66" s="88"/>
      <c r="H66" s="88"/>
      <c r="I66" s="216"/>
      <c r="J66" s="94"/>
      <c r="K66" s="94"/>
      <c r="L66" s="94"/>
      <c r="M66" s="227"/>
      <c r="N66" s="178">
        <v>56800</v>
      </c>
      <c r="O66" s="94" t="s">
        <v>60</v>
      </c>
      <c r="P66" s="106">
        <v>0.7</v>
      </c>
      <c r="Q66" s="106">
        <v>0.21</v>
      </c>
      <c r="R66" s="92">
        <v>45856</v>
      </c>
      <c r="S66" s="92">
        <v>45955</v>
      </c>
      <c r="T66" s="92"/>
      <c r="U66" s="179" t="s">
        <v>24</v>
      </c>
      <c r="V66" s="88"/>
    </row>
    <row r="67" spans="2:23" ht="45" x14ac:dyDescent="0.25">
      <c r="B67" s="152" t="s">
        <v>166</v>
      </c>
      <c r="C67" s="123" t="s">
        <v>167</v>
      </c>
      <c r="D67" s="95" t="s">
        <v>138</v>
      </c>
      <c r="E67" s="158" t="s">
        <v>168</v>
      </c>
      <c r="F67" s="151">
        <v>2404445.84</v>
      </c>
      <c r="G67" s="88"/>
      <c r="H67" s="88"/>
      <c r="I67" s="217">
        <v>674.24</v>
      </c>
      <c r="J67" s="94"/>
      <c r="K67" s="184"/>
      <c r="L67" s="184"/>
      <c r="M67" s="227"/>
      <c r="N67" s="178">
        <v>56800</v>
      </c>
      <c r="O67" s="94" t="s">
        <v>60</v>
      </c>
      <c r="P67" s="106">
        <v>0.6</v>
      </c>
      <c r="Q67" s="106">
        <v>0</v>
      </c>
      <c r="R67" s="184" t="s">
        <v>169</v>
      </c>
      <c r="S67" s="92">
        <v>45945</v>
      </c>
      <c r="T67" s="184"/>
      <c r="U67" s="179" t="s">
        <v>24</v>
      </c>
      <c r="V67" s="88"/>
    </row>
    <row r="68" spans="2:23" ht="45" hidden="1" customHeight="1" x14ac:dyDescent="0.25">
      <c r="B68" s="88"/>
      <c r="C68" s="88"/>
      <c r="D68" s="88"/>
      <c r="E68" s="88"/>
      <c r="F68" s="88"/>
      <c r="G68" s="88"/>
      <c r="H68" s="88"/>
      <c r="I68" s="218"/>
      <c r="J68" s="88"/>
      <c r="K68" s="88"/>
      <c r="L68" s="88"/>
      <c r="M68" s="227"/>
      <c r="N68" s="88"/>
      <c r="O68" s="94"/>
      <c r="P68" s="88"/>
      <c r="Q68" s="88"/>
      <c r="R68" s="88"/>
      <c r="S68" s="88"/>
      <c r="T68" s="88"/>
      <c r="U68" s="88"/>
      <c r="V68" s="88"/>
    </row>
    <row r="69" spans="2:23" ht="45" hidden="1" customHeight="1" x14ac:dyDescent="0.25">
      <c r="B69" s="88"/>
      <c r="C69" s="88"/>
      <c r="D69" s="88"/>
      <c r="E69" s="88"/>
      <c r="F69" s="88"/>
      <c r="G69" s="88"/>
      <c r="H69" s="88"/>
      <c r="I69" s="218"/>
      <c r="J69" s="88"/>
      <c r="K69" s="88"/>
      <c r="L69" s="88"/>
      <c r="M69" s="227"/>
      <c r="N69" s="88"/>
      <c r="O69" s="94"/>
      <c r="P69" s="88"/>
      <c r="Q69" s="88"/>
      <c r="R69" s="88"/>
      <c r="S69" s="88"/>
      <c r="T69" s="88"/>
      <c r="U69" s="88"/>
      <c r="V69" s="88"/>
    </row>
    <row r="70" spans="2:23" ht="79.5" customHeight="1" x14ac:dyDescent="0.25">
      <c r="B70" s="188" t="s">
        <v>170</v>
      </c>
      <c r="C70" s="123" t="s">
        <v>171</v>
      </c>
      <c r="D70" s="95" t="s">
        <v>172</v>
      </c>
      <c r="E70" s="95" t="s">
        <v>72</v>
      </c>
      <c r="F70" s="91">
        <v>10031738.5</v>
      </c>
      <c r="G70" s="88"/>
      <c r="H70" s="88"/>
      <c r="I70" s="217">
        <v>788.12</v>
      </c>
      <c r="J70" s="94"/>
      <c r="K70" s="184"/>
      <c r="L70" s="184"/>
      <c r="M70" s="227"/>
      <c r="N70" s="94">
        <v>56800</v>
      </c>
      <c r="O70" s="94" t="s">
        <v>60</v>
      </c>
      <c r="P70" s="129">
        <v>0.9</v>
      </c>
      <c r="Q70" s="129">
        <v>0</v>
      </c>
      <c r="R70" s="92">
        <v>45891</v>
      </c>
      <c r="S70" s="92">
        <v>46029</v>
      </c>
      <c r="T70" s="88"/>
      <c r="U70" s="184" t="s">
        <v>24</v>
      </c>
      <c r="V70" s="88"/>
    </row>
    <row r="71" spans="2:23" ht="63.75" customHeight="1" x14ac:dyDescent="0.25">
      <c r="B71" s="152" t="s">
        <v>173</v>
      </c>
      <c r="C71" s="122" t="s">
        <v>174</v>
      </c>
      <c r="D71" s="124" t="s">
        <v>175</v>
      </c>
      <c r="E71" s="95" t="s">
        <v>72</v>
      </c>
      <c r="F71" s="114">
        <v>8500784.8599999994</v>
      </c>
      <c r="G71" s="88"/>
      <c r="H71" s="88"/>
      <c r="I71" s="218"/>
      <c r="J71" s="88"/>
      <c r="K71" s="88"/>
      <c r="L71" s="88"/>
      <c r="M71" s="227"/>
      <c r="N71" s="94">
        <v>56800</v>
      </c>
      <c r="O71" s="94" t="s">
        <v>60</v>
      </c>
      <c r="P71" s="129">
        <v>0.7</v>
      </c>
      <c r="Q71" s="129">
        <v>0</v>
      </c>
      <c r="R71" s="92">
        <v>45908</v>
      </c>
      <c r="S71" s="92">
        <v>46047</v>
      </c>
      <c r="T71" s="88"/>
      <c r="U71" s="184" t="s">
        <v>24</v>
      </c>
      <c r="V71" s="88"/>
    </row>
    <row r="72" spans="2:23" ht="45" customHeight="1" x14ac:dyDescent="0.25">
      <c r="B72" s="152" t="s">
        <v>176</v>
      </c>
      <c r="C72" s="122" t="s">
        <v>177</v>
      </c>
      <c r="D72" s="124" t="s">
        <v>178</v>
      </c>
      <c r="E72" s="95" t="s">
        <v>104</v>
      </c>
      <c r="F72" s="91">
        <v>5994315.4699999997</v>
      </c>
      <c r="G72" s="88"/>
      <c r="H72" s="88"/>
      <c r="I72" s="218"/>
      <c r="J72" s="88"/>
      <c r="K72" s="88"/>
      <c r="L72" s="88"/>
      <c r="M72" s="227"/>
      <c r="N72" s="94">
        <v>56800</v>
      </c>
      <c r="O72" s="94" t="s">
        <v>60</v>
      </c>
      <c r="P72" s="106">
        <v>0.05</v>
      </c>
      <c r="Q72" s="106">
        <v>0</v>
      </c>
      <c r="R72" s="92">
        <v>45897</v>
      </c>
      <c r="S72" s="92">
        <v>45986</v>
      </c>
      <c r="T72" s="88"/>
      <c r="U72" s="184" t="s">
        <v>24</v>
      </c>
      <c r="V72" s="88"/>
    </row>
    <row r="73" spans="2:23" ht="45" customHeight="1" x14ac:dyDescent="0.25">
      <c r="B73" s="152" t="s">
        <v>179</v>
      </c>
      <c r="C73" s="122" t="s">
        <v>180</v>
      </c>
      <c r="D73" s="94" t="s">
        <v>182</v>
      </c>
      <c r="E73" s="95" t="s">
        <v>181</v>
      </c>
      <c r="F73" s="91">
        <v>4076018.19</v>
      </c>
      <c r="G73" s="88"/>
      <c r="H73" s="88"/>
      <c r="I73" s="218"/>
      <c r="J73" s="88"/>
      <c r="K73" s="88"/>
      <c r="L73" s="88"/>
      <c r="M73" s="227"/>
      <c r="N73" s="94">
        <v>56800</v>
      </c>
      <c r="O73" s="94" t="s">
        <v>60</v>
      </c>
      <c r="P73" s="106">
        <v>0.05</v>
      </c>
      <c r="Q73" s="106">
        <v>0</v>
      </c>
      <c r="R73" s="92">
        <v>45915</v>
      </c>
      <c r="S73" s="92">
        <v>46004</v>
      </c>
      <c r="T73" s="88"/>
      <c r="U73" s="184" t="s">
        <v>24</v>
      </c>
      <c r="V73" s="88"/>
    </row>
    <row r="74" spans="2:23" ht="45" hidden="1" customHeight="1" x14ac:dyDescent="0.25">
      <c r="B74" s="88"/>
      <c r="C74" s="88"/>
      <c r="D74" s="88"/>
      <c r="E74" s="88"/>
      <c r="F74" s="88"/>
      <c r="G74" s="88"/>
      <c r="H74" s="88"/>
      <c r="I74" s="218"/>
      <c r="J74" s="88"/>
      <c r="K74" s="88"/>
      <c r="L74" s="88"/>
      <c r="M74" s="227"/>
      <c r="N74" s="88"/>
      <c r="O74" s="88"/>
      <c r="P74" s="23"/>
      <c r="Q74" s="23"/>
      <c r="R74" s="88"/>
      <c r="S74" s="88"/>
      <c r="T74" s="88"/>
      <c r="U74" s="184" t="s">
        <v>24</v>
      </c>
      <c r="V74" s="88"/>
    </row>
    <row r="75" spans="2:23" ht="45" hidden="1" customHeight="1" x14ac:dyDescent="0.25">
      <c r="B75" s="88"/>
      <c r="C75" s="88"/>
      <c r="D75" s="88"/>
      <c r="E75" s="88"/>
      <c r="F75" s="88"/>
      <c r="G75" s="88"/>
      <c r="H75" s="88"/>
      <c r="I75" s="218"/>
      <c r="J75" s="88"/>
      <c r="K75" s="88"/>
      <c r="L75" s="88"/>
      <c r="M75" s="227"/>
      <c r="N75" s="88"/>
      <c r="O75" s="88"/>
      <c r="P75" s="23"/>
      <c r="Q75" s="23"/>
      <c r="R75" s="88"/>
      <c r="S75" s="88"/>
      <c r="T75" s="88"/>
      <c r="U75" s="184" t="s">
        <v>24</v>
      </c>
      <c r="V75" s="88"/>
    </row>
    <row r="76" spans="2:23" ht="48.75" x14ac:dyDescent="0.25">
      <c r="B76" s="152" t="s">
        <v>189</v>
      </c>
      <c r="C76" s="122" t="s">
        <v>190</v>
      </c>
      <c r="D76" s="124" t="s">
        <v>191</v>
      </c>
      <c r="E76" s="95" t="s">
        <v>104</v>
      </c>
      <c r="F76" s="194">
        <v>2841788.8</v>
      </c>
      <c r="G76" s="88"/>
      <c r="H76" s="88"/>
      <c r="I76" s="218"/>
      <c r="J76" s="88"/>
      <c r="K76" s="88"/>
      <c r="L76" s="88"/>
      <c r="M76" s="227"/>
      <c r="N76" s="94">
        <v>56800</v>
      </c>
      <c r="O76" s="94" t="s">
        <v>60</v>
      </c>
      <c r="P76" s="106">
        <v>0</v>
      </c>
      <c r="Q76" s="106">
        <v>0</v>
      </c>
      <c r="R76" s="92">
        <v>45915</v>
      </c>
      <c r="S76" s="92">
        <v>46064</v>
      </c>
      <c r="T76" s="92"/>
      <c r="U76" s="184" t="s">
        <v>24</v>
      </c>
      <c r="V76" s="88"/>
      <c r="W76" s="195"/>
    </row>
    <row r="77" spans="2:23" ht="48" customHeight="1" x14ac:dyDescent="0.25">
      <c r="B77" s="152" t="s">
        <v>192</v>
      </c>
      <c r="C77" s="123" t="s">
        <v>193</v>
      </c>
      <c r="D77" s="158" t="s">
        <v>195</v>
      </c>
      <c r="E77" s="95" t="s">
        <v>80</v>
      </c>
      <c r="F77" s="194">
        <v>1296684.1499999999</v>
      </c>
      <c r="G77" s="88"/>
      <c r="H77" s="88"/>
      <c r="I77" s="218"/>
      <c r="J77" s="88"/>
      <c r="K77" s="88"/>
      <c r="L77" s="88"/>
      <c r="M77" s="227"/>
      <c r="N77" s="121">
        <v>224166</v>
      </c>
      <c r="O77" s="197" t="s">
        <v>194</v>
      </c>
      <c r="P77" s="106">
        <v>0.5</v>
      </c>
      <c r="Q77" s="106">
        <v>0.3372</v>
      </c>
      <c r="R77" s="92">
        <v>45967</v>
      </c>
      <c r="S77" s="92">
        <v>46056</v>
      </c>
      <c r="T77" s="92"/>
      <c r="U77" s="184" t="s">
        <v>24</v>
      </c>
      <c r="V77" s="88"/>
    </row>
    <row r="78" spans="2:23" ht="57" customHeight="1" x14ac:dyDescent="0.25">
      <c r="B78" s="152" t="s">
        <v>196</v>
      </c>
      <c r="C78" s="123" t="s">
        <v>197</v>
      </c>
      <c r="D78" s="124" t="s">
        <v>198</v>
      </c>
      <c r="E78" s="95" t="s">
        <v>181</v>
      </c>
      <c r="F78" s="196">
        <v>12949124.5</v>
      </c>
      <c r="G78" s="88"/>
      <c r="H78" s="88"/>
      <c r="I78" s="213">
        <v>3353.76</v>
      </c>
      <c r="J78" s="193">
        <v>1475.5</v>
      </c>
      <c r="K78" s="182"/>
      <c r="L78" s="182"/>
      <c r="M78" s="227"/>
      <c r="N78" s="121">
        <v>224166</v>
      </c>
      <c r="O78" s="94" t="s">
        <v>194</v>
      </c>
      <c r="P78" s="106">
        <v>0.5</v>
      </c>
      <c r="Q78" s="126">
        <v>0.33679999999999999</v>
      </c>
      <c r="R78" s="92">
        <v>45967</v>
      </c>
      <c r="S78" s="92">
        <v>46359</v>
      </c>
      <c r="T78" s="92"/>
      <c r="U78" s="184" t="s">
        <v>24</v>
      </c>
      <c r="V78" s="88"/>
    </row>
    <row r="79" spans="2:23" ht="57" customHeight="1" x14ac:dyDescent="0.25">
      <c r="B79" s="152" t="s">
        <v>227</v>
      </c>
      <c r="C79" s="123" t="s">
        <v>228</v>
      </c>
      <c r="D79" s="95" t="s">
        <v>229</v>
      </c>
      <c r="E79" s="157" t="s">
        <v>230</v>
      </c>
      <c r="F79" s="196">
        <v>2902449.21</v>
      </c>
      <c r="G79" s="88"/>
      <c r="H79" s="88"/>
      <c r="I79" s="218"/>
      <c r="J79" s="88"/>
      <c r="K79" s="88"/>
      <c r="L79" s="88"/>
      <c r="M79" s="227"/>
      <c r="N79" s="94">
        <v>536</v>
      </c>
      <c r="O79" s="94" t="s">
        <v>194</v>
      </c>
      <c r="P79" s="106">
        <v>0.2</v>
      </c>
      <c r="Q79" s="126">
        <v>0.3014</v>
      </c>
      <c r="R79" s="92">
        <v>45967</v>
      </c>
      <c r="S79" s="92">
        <v>46076</v>
      </c>
      <c r="T79" s="92"/>
      <c r="U79" s="184" t="s">
        <v>24</v>
      </c>
      <c r="V79" s="88"/>
    </row>
    <row r="80" spans="2:23" ht="57" customHeight="1" x14ac:dyDescent="0.25">
      <c r="B80" s="152" t="s">
        <v>231</v>
      </c>
      <c r="C80" s="123" t="s">
        <v>232</v>
      </c>
      <c r="D80" s="124" t="s">
        <v>233</v>
      </c>
      <c r="E80" s="158" t="s">
        <v>230</v>
      </c>
      <c r="F80" s="196">
        <v>3607377.59</v>
      </c>
      <c r="G80" s="88"/>
      <c r="H80" s="88"/>
      <c r="I80" s="218"/>
      <c r="J80" s="88"/>
      <c r="K80" s="88"/>
      <c r="L80" s="88"/>
      <c r="M80" s="227"/>
      <c r="N80" s="94">
        <v>536</v>
      </c>
      <c r="O80" s="94" t="s">
        <v>194</v>
      </c>
      <c r="P80" s="106">
        <v>0.2</v>
      </c>
      <c r="Q80" s="126">
        <v>0.28689999999999999</v>
      </c>
      <c r="R80" s="92">
        <v>45967</v>
      </c>
      <c r="S80" s="92">
        <v>46056</v>
      </c>
      <c r="T80" s="92"/>
      <c r="U80" s="184" t="s">
        <v>24</v>
      </c>
      <c r="V80" s="88"/>
    </row>
    <row r="81" spans="2:22" ht="45" x14ac:dyDescent="0.25">
      <c r="B81" s="152" t="s">
        <v>199</v>
      </c>
      <c r="C81" s="122" t="s">
        <v>200</v>
      </c>
      <c r="D81" s="124" t="s">
        <v>201</v>
      </c>
      <c r="E81" s="95" t="s">
        <v>80</v>
      </c>
      <c r="F81" s="196">
        <v>1957460.51</v>
      </c>
      <c r="G81" s="88"/>
      <c r="H81" s="88"/>
      <c r="I81" s="218"/>
      <c r="J81" s="88"/>
      <c r="K81" s="88"/>
      <c r="L81" s="88"/>
      <c r="M81" s="227"/>
      <c r="N81" s="94">
        <v>664</v>
      </c>
      <c r="O81" s="94" t="s">
        <v>194</v>
      </c>
      <c r="P81" s="106">
        <v>0.15</v>
      </c>
      <c r="Q81" s="106">
        <v>0</v>
      </c>
      <c r="R81" s="92">
        <v>45967</v>
      </c>
      <c r="S81" s="92">
        <v>46056</v>
      </c>
      <c r="T81" s="92"/>
      <c r="U81" s="184" t="s">
        <v>24</v>
      </c>
      <c r="V81" s="88"/>
    </row>
    <row r="82" spans="2:22" ht="73.5" customHeight="1" x14ac:dyDescent="0.25">
      <c r="B82" s="152" t="s">
        <v>202</v>
      </c>
      <c r="C82" s="123" t="s">
        <v>203</v>
      </c>
      <c r="D82" s="124" t="s">
        <v>204</v>
      </c>
      <c r="E82" s="95" t="s">
        <v>205</v>
      </c>
      <c r="F82" s="194">
        <v>3280765.2</v>
      </c>
      <c r="G82" s="88"/>
      <c r="H82" s="88"/>
      <c r="I82" s="218"/>
      <c r="J82" s="88"/>
      <c r="K82" s="88"/>
      <c r="L82" s="88"/>
      <c r="M82" s="227"/>
      <c r="N82" s="94">
        <v>724</v>
      </c>
      <c r="O82" s="94" t="s">
        <v>194</v>
      </c>
      <c r="P82" s="106">
        <v>0.1</v>
      </c>
      <c r="Q82" s="106">
        <v>0</v>
      </c>
      <c r="R82" s="92">
        <v>45967</v>
      </c>
      <c r="S82" s="92">
        <v>46056</v>
      </c>
      <c r="T82" s="92"/>
      <c r="U82" s="184" t="s">
        <v>24</v>
      </c>
      <c r="V82" s="88"/>
    </row>
    <row r="83" spans="2:22" ht="79.5" customHeight="1" x14ac:dyDescent="0.25">
      <c r="B83" s="152" t="s">
        <v>206</v>
      </c>
      <c r="C83" s="123" t="s">
        <v>207</v>
      </c>
      <c r="D83" s="95" t="s">
        <v>208</v>
      </c>
      <c r="E83" s="95" t="s">
        <v>80</v>
      </c>
      <c r="F83" s="194">
        <v>3779128.36</v>
      </c>
      <c r="G83" s="88"/>
      <c r="H83" s="88"/>
      <c r="I83" s="218"/>
      <c r="J83" s="88"/>
      <c r="K83" s="88"/>
      <c r="L83" s="88"/>
      <c r="M83" s="227"/>
      <c r="N83" s="121">
        <v>1238</v>
      </c>
      <c r="O83" s="94" t="s">
        <v>194</v>
      </c>
      <c r="P83" s="106">
        <v>0.05</v>
      </c>
      <c r="Q83" s="126">
        <v>0.6401</v>
      </c>
      <c r="R83" s="92">
        <v>45967</v>
      </c>
      <c r="S83" s="92">
        <v>46056</v>
      </c>
      <c r="T83" s="92"/>
      <c r="U83" s="184" t="s">
        <v>24</v>
      </c>
      <c r="V83" s="88"/>
    </row>
    <row r="84" spans="2:22" ht="44.25" customHeight="1" x14ac:dyDescent="0.25">
      <c r="B84" s="152" t="s">
        <v>211</v>
      </c>
      <c r="C84" s="123" t="s">
        <v>210</v>
      </c>
      <c r="D84" s="95" t="s">
        <v>208</v>
      </c>
      <c r="E84" s="95" t="s">
        <v>209</v>
      </c>
      <c r="F84" s="194">
        <v>1084960.28</v>
      </c>
      <c r="G84" s="88"/>
      <c r="H84" s="88"/>
      <c r="I84" s="218"/>
      <c r="J84" s="88"/>
      <c r="K84" s="88"/>
      <c r="L84" s="88"/>
      <c r="M84" s="227"/>
      <c r="N84" s="121">
        <v>39083</v>
      </c>
      <c r="O84" s="94" t="s">
        <v>194</v>
      </c>
      <c r="P84" s="106">
        <v>0.6</v>
      </c>
      <c r="Q84" s="106">
        <v>0</v>
      </c>
      <c r="R84" s="92">
        <v>45967</v>
      </c>
      <c r="S84" s="92">
        <v>46056</v>
      </c>
      <c r="T84" s="92"/>
      <c r="U84" s="184" t="s">
        <v>24</v>
      </c>
      <c r="V84" s="88"/>
    </row>
    <row r="85" spans="2:22" ht="49.5" customHeight="1" x14ac:dyDescent="0.25">
      <c r="B85" s="152" t="s">
        <v>212</v>
      </c>
      <c r="C85" s="122" t="s">
        <v>213</v>
      </c>
      <c r="D85" s="95" t="s">
        <v>214</v>
      </c>
      <c r="E85" s="95" t="s">
        <v>215</v>
      </c>
      <c r="F85" s="194">
        <v>3034382.29</v>
      </c>
      <c r="G85" s="88"/>
      <c r="H85" s="88"/>
      <c r="I85" s="218"/>
      <c r="J85" s="88"/>
      <c r="K85" s="88"/>
      <c r="L85" s="88"/>
      <c r="M85" s="227"/>
      <c r="N85" s="121">
        <v>39083</v>
      </c>
      <c r="O85" s="94" t="s">
        <v>194</v>
      </c>
      <c r="P85" s="106">
        <v>0.4</v>
      </c>
      <c r="Q85" s="106">
        <v>0</v>
      </c>
      <c r="R85" s="92">
        <v>45967</v>
      </c>
      <c r="S85" s="92">
        <v>46056</v>
      </c>
      <c r="T85" s="92"/>
      <c r="U85" s="184" t="s">
        <v>24</v>
      </c>
      <c r="V85" s="88"/>
    </row>
    <row r="86" spans="2:22" ht="51" customHeight="1" x14ac:dyDescent="0.25">
      <c r="B86" s="152" t="s">
        <v>216</v>
      </c>
      <c r="C86" s="122" t="s">
        <v>217</v>
      </c>
      <c r="D86" s="95" t="s">
        <v>214</v>
      </c>
      <c r="E86" s="95" t="s">
        <v>215</v>
      </c>
      <c r="F86" s="194">
        <v>2328715.1800000002</v>
      </c>
      <c r="G86" s="88"/>
      <c r="H86" s="88"/>
      <c r="I86" s="218"/>
      <c r="J86" s="88"/>
      <c r="K86" s="88"/>
      <c r="L86" s="88"/>
      <c r="M86" s="227"/>
      <c r="N86" s="94">
        <v>5088</v>
      </c>
      <c r="O86" s="94" t="s">
        <v>194</v>
      </c>
      <c r="P86" s="106">
        <v>0.05</v>
      </c>
      <c r="Q86" s="106">
        <v>0</v>
      </c>
      <c r="R86" s="92">
        <v>45967</v>
      </c>
      <c r="S86" s="92">
        <v>46056</v>
      </c>
      <c r="T86" s="92"/>
      <c r="U86" s="184" t="s">
        <v>24</v>
      </c>
      <c r="V86" s="88"/>
    </row>
    <row r="87" spans="2:22" ht="58.5" customHeight="1" x14ac:dyDescent="0.25">
      <c r="B87" s="152" t="s">
        <v>219</v>
      </c>
      <c r="C87" s="122" t="s">
        <v>218</v>
      </c>
      <c r="D87" s="124" t="s">
        <v>208</v>
      </c>
      <c r="E87" s="95" t="s">
        <v>209</v>
      </c>
      <c r="F87" s="194">
        <v>2782858.51</v>
      </c>
      <c r="G87" s="88"/>
      <c r="H87" s="88"/>
      <c r="I87" s="218"/>
      <c r="J87" s="88"/>
      <c r="K87" s="88"/>
      <c r="L87" s="88"/>
      <c r="M87" s="227"/>
      <c r="N87" s="121">
        <v>12812</v>
      </c>
      <c r="O87" s="94" t="s">
        <v>194</v>
      </c>
      <c r="P87" s="106">
        <v>0.15</v>
      </c>
      <c r="Q87" s="106">
        <v>0</v>
      </c>
      <c r="R87" s="92">
        <v>45967</v>
      </c>
      <c r="S87" s="92">
        <v>46056</v>
      </c>
      <c r="T87" s="92"/>
      <c r="U87" s="184" t="s">
        <v>24</v>
      </c>
      <c r="V87" s="88"/>
    </row>
    <row r="88" spans="2:22" ht="51.75" customHeight="1" x14ac:dyDescent="0.25">
      <c r="B88" s="152" t="s">
        <v>220</v>
      </c>
      <c r="C88" s="122" t="s">
        <v>221</v>
      </c>
      <c r="D88" s="124" t="s">
        <v>225</v>
      </c>
      <c r="E88" s="95" t="s">
        <v>168</v>
      </c>
      <c r="F88" s="194">
        <v>11264264.199999999</v>
      </c>
      <c r="G88" s="88"/>
      <c r="H88" s="88"/>
      <c r="I88" s="218"/>
      <c r="J88" s="88"/>
      <c r="K88" s="88"/>
      <c r="L88" s="88"/>
      <c r="M88" s="227"/>
      <c r="N88" s="121">
        <v>1513</v>
      </c>
      <c r="O88" s="94" t="s">
        <v>194</v>
      </c>
      <c r="P88" s="106">
        <v>0.7</v>
      </c>
      <c r="Q88" s="106">
        <v>0</v>
      </c>
      <c r="R88" s="92">
        <v>45967</v>
      </c>
      <c r="S88" s="92">
        <v>46056</v>
      </c>
      <c r="T88" s="92"/>
      <c r="U88" s="184" t="s">
        <v>24</v>
      </c>
      <c r="V88" s="88"/>
    </row>
    <row r="89" spans="2:22" ht="49.5" customHeight="1" x14ac:dyDescent="0.25">
      <c r="B89" s="152" t="s">
        <v>222</v>
      </c>
      <c r="C89" s="123" t="s">
        <v>223</v>
      </c>
      <c r="D89" s="124" t="s">
        <v>226</v>
      </c>
      <c r="E89" s="95" t="s">
        <v>224</v>
      </c>
      <c r="F89" s="194">
        <v>3601457.05</v>
      </c>
      <c r="G89" s="88"/>
      <c r="H89" s="88"/>
      <c r="I89" s="218"/>
      <c r="J89" s="88"/>
      <c r="K89" s="88"/>
      <c r="L89" s="88"/>
      <c r="M89" s="227"/>
      <c r="N89" s="94">
        <v>2000</v>
      </c>
      <c r="O89" s="94" t="s">
        <v>194</v>
      </c>
      <c r="P89" s="106">
        <v>0.45</v>
      </c>
      <c r="Q89" s="106">
        <v>0</v>
      </c>
      <c r="R89" s="92">
        <v>45967</v>
      </c>
      <c r="S89" s="92">
        <v>46056</v>
      </c>
      <c r="T89" s="92"/>
      <c r="U89" s="184" t="s">
        <v>24</v>
      </c>
      <c r="V89" s="88"/>
    </row>
    <row r="90" spans="2:22" ht="45.75" customHeight="1" x14ac:dyDescent="0.25">
      <c r="B90" s="152" t="s">
        <v>243</v>
      </c>
      <c r="C90" s="123" t="s">
        <v>244</v>
      </c>
      <c r="D90" s="124" t="s">
        <v>245</v>
      </c>
      <c r="E90" s="95" t="s">
        <v>168</v>
      </c>
      <c r="F90" s="194">
        <v>4690825.9000000004</v>
      </c>
      <c r="G90" s="88"/>
      <c r="H90" s="88"/>
      <c r="I90" s="218"/>
      <c r="J90" s="88"/>
      <c r="K90" s="88"/>
      <c r="L90" s="88"/>
      <c r="M90" s="227"/>
      <c r="N90" s="121">
        <v>39083</v>
      </c>
      <c r="O90" s="94" t="s">
        <v>246</v>
      </c>
      <c r="P90" s="129">
        <v>0.4</v>
      </c>
      <c r="Q90" s="129">
        <v>0</v>
      </c>
      <c r="R90" s="92">
        <v>46000</v>
      </c>
      <c r="S90" s="92">
        <v>46089</v>
      </c>
      <c r="T90" s="92"/>
      <c r="U90" s="184" t="s">
        <v>24</v>
      </c>
      <c r="V90" s="88"/>
    </row>
    <row r="91" spans="2:22" ht="57.75" customHeight="1" x14ac:dyDescent="0.25">
      <c r="B91" s="152" t="s">
        <v>247</v>
      </c>
      <c r="C91" s="123" t="s">
        <v>248</v>
      </c>
      <c r="D91" s="124" t="s">
        <v>65</v>
      </c>
      <c r="E91" s="95" t="s">
        <v>249</v>
      </c>
      <c r="F91" s="194">
        <v>22719166.609999999</v>
      </c>
      <c r="G91" s="88"/>
      <c r="H91" s="88"/>
      <c r="I91" s="218"/>
      <c r="J91" s="88"/>
      <c r="K91" s="88"/>
      <c r="L91" s="88"/>
      <c r="M91" s="227"/>
      <c r="N91" s="94">
        <v>56800</v>
      </c>
      <c r="O91" s="94" t="s">
        <v>158</v>
      </c>
      <c r="P91" s="106">
        <v>0.15</v>
      </c>
      <c r="Q91" s="106">
        <v>0</v>
      </c>
      <c r="R91" s="92">
        <v>45996</v>
      </c>
      <c r="S91" s="92">
        <v>46053</v>
      </c>
      <c r="T91" s="92"/>
      <c r="U91" s="184" t="s">
        <v>24</v>
      </c>
      <c r="V91" s="88"/>
    </row>
    <row r="92" spans="2:22" ht="36" x14ac:dyDescent="0.25">
      <c r="B92" s="152" t="s">
        <v>250</v>
      </c>
      <c r="C92" s="123" t="s">
        <v>251</v>
      </c>
      <c r="D92" s="124" t="s">
        <v>252</v>
      </c>
      <c r="E92" s="95" t="s">
        <v>215</v>
      </c>
      <c r="F92" s="194">
        <v>17141741.850000001</v>
      </c>
      <c r="G92" s="88"/>
      <c r="H92" s="88"/>
      <c r="I92" s="218"/>
      <c r="J92" s="88"/>
      <c r="K92" s="88"/>
      <c r="L92" s="88"/>
      <c r="M92" s="227"/>
      <c r="N92" s="94">
        <v>56800</v>
      </c>
      <c r="O92" s="94" t="s">
        <v>246</v>
      </c>
      <c r="P92" s="106">
        <v>0.3</v>
      </c>
      <c r="Q92" s="106">
        <v>0</v>
      </c>
      <c r="R92" s="92">
        <v>46006</v>
      </c>
      <c r="S92" s="92">
        <v>46126</v>
      </c>
      <c r="T92" s="92"/>
      <c r="U92" s="184" t="s">
        <v>24</v>
      </c>
      <c r="V92" s="88"/>
    </row>
  </sheetData>
  <mergeCells count="5">
    <mergeCell ref="E2:P2"/>
    <mergeCell ref="E3:P3"/>
    <mergeCell ref="E4:F4"/>
    <mergeCell ref="G4:P4"/>
    <mergeCell ref="E5:P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 2025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Untra015</cp:lastModifiedBy>
  <cp:lastPrinted>2026-01-09T18:09:58Z</cp:lastPrinted>
  <dcterms:created xsi:type="dcterms:W3CDTF">2025-02-17T17:52:00Z</dcterms:created>
  <dcterms:modified xsi:type="dcterms:W3CDTF">2026-01-12T19:42:57Z</dcterms:modified>
</cp:coreProperties>
</file>